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4_05hó" sheetId="1" r:id="rId1"/>
    <sheet name="Munka2" sheetId="2" r:id="rId2"/>
    <sheet name="Munka3" sheetId="3" r:id="rId3"/>
  </sheets>
  <definedNames>
    <definedName name="_xlnm.Print_Titles" localSheetId="0">'2014_05hó'!$1:$4</definedName>
  </definedNames>
  <calcPr fullCalcOnLoad="1"/>
</workbook>
</file>

<file path=xl/sharedStrings.xml><?xml version="1.0" encoding="utf-8"?>
<sst xmlns="http://schemas.openxmlformats.org/spreadsheetml/2006/main" count="83" uniqueCount="64">
  <si>
    <t>Projekt neve</t>
  </si>
  <si>
    <t>Azonosító száma</t>
  </si>
  <si>
    <t>Szerződés száma</t>
  </si>
  <si>
    <t>Szerződő felek</t>
  </si>
  <si>
    <t>Támogatás összege</t>
  </si>
  <si>
    <t>Szerződés kelte</t>
  </si>
  <si>
    <t>SEE/C/0002/2.2/X</t>
  </si>
  <si>
    <t>BM OKF</t>
  </si>
  <si>
    <t>EUR</t>
  </si>
  <si>
    <t>TF/SEE/C/0002/2.2/X/01</t>
  </si>
  <si>
    <t>1.</t>
  </si>
  <si>
    <t xml:space="preserve">A SEERISK projekt célkitűzése a kockázat-felmérési eredmények és a társadalom veszélyhelyzeti felkészültségének javítása, különösképpen az éghajlatváltozás következtében bekövetkező katasztrófák esetén. A projekt a gyakorlatban valósítja meg az Európai Unió Tanácsának a magyar EU-s elnökség alatt elfogadott, "A Katasztrófavédelmi Kockázatok Felmérése és értékelése” témájú Tanácsi következtetésének célkitűzését, melynek célja egy közös megközelítés kidolgozása a természeti és ember okozta katasztrófák megelőzésére. </t>
  </si>
  <si>
    <t>Bár az éghajlatváltozás különbözőképpen érinti a településeket, városokat és régiókat, a Kárpát- medencében az utóbbi években immár tipikus éghajlati jelenségek azonosíthatóak, amelyek nem állnak meg az országhatárokon. Ezekben az esetekben a katasztrófavédelemnek is be kell avatkoznia az infrastruktúra, a közlekedés, az élelmiszerellátás biztosításához, és általánosan, az emberek biztonságának és az élhetőség garantálásához. Az OKF a régióban először indít nemzetközi projektet az egységes módszer és gyakorlat kialakításához a szélsőséges időjárás okozta természeti katasztrófák kockázatának elemzésére,kezelésére és a lakosság kellő felkészítésére.</t>
  </si>
  <si>
    <t>FT *</t>
  </si>
  <si>
    <t>*  (szerződéskötéskori MNB középárfolyamon számolva)</t>
  </si>
  <si>
    <t>Finanszírozási forrás</t>
  </si>
  <si>
    <t>ERDF 85%</t>
  </si>
  <si>
    <t>Hazai társfinanszírozás 15%</t>
  </si>
  <si>
    <t>-</t>
  </si>
  <si>
    <t>2.</t>
  </si>
  <si>
    <t>A projekt célja azoknak a legfontosabb fejlesztéseknek a megvalósítása, amelyek segítségével a Katasztrófavédelem számára korszerű infokommunikációs infrastruktúrát lehet bitosítani , ahhoz hogy minél magasabb színvonalon láthassa el Magyarország lakosságának , valamin a nemzetgazdaság és a nemzeti örökség javainak védelmét.</t>
  </si>
  <si>
    <t>EKOP-1.1.10-2012-2012-0001</t>
  </si>
  <si>
    <t>A katasztrófavédelmi informatikai rendszerek döntéstámogató szerepének és biztonságának növelése</t>
  </si>
  <si>
    <t xml:space="preserve">FT </t>
  </si>
  <si>
    <t>3.</t>
  </si>
  <si>
    <t>NFÜ nevében MAG Zrt</t>
  </si>
  <si>
    <t xml:space="preserve">BM  </t>
  </si>
  <si>
    <t>EKOP-2.1.12-2011-2012-0001</t>
  </si>
  <si>
    <t xml:space="preserve">Az európai segélyhívószámra épülő Egységes Segélyhívó Rendszer </t>
  </si>
  <si>
    <t xml:space="preserve">A projekt közvetlen stratégiai célja az Európai Unió irányelvének megfelelő, sőt azon elvárásaiban, komplexitásában túl is mutató, a 112-es európai segélyhívó számon alapuló ESR nemzeti bevezetése. </t>
  </si>
  <si>
    <t>4.</t>
  </si>
  <si>
    <t>SH/2/2/3</t>
  </si>
  <si>
    <t>Mobilgátas védekezés az árvízzel sújtott területeken</t>
  </si>
  <si>
    <t>Svájci donorállam hozzájárulása 85%</t>
  </si>
  <si>
    <t>VÁTI Nonprofit Kft</t>
  </si>
  <si>
    <t>SEERisk-           Közös Kockázatfelmérés és Készültség a Duna Makrorégióban</t>
  </si>
  <si>
    <t>(BM OKF konzorciumi tagként részesül)</t>
  </si>
  <si>
    <t>FT**</t>
  </si>
  <si>
    <t>** (BM OKF-re eső támogatási összeg)</t>
  </si>
  <si>
    <t>KIFÜ</t>
  </si>
  <si>
    <t>5.</t>
  </si>
  <si>
    <t>EKOP 1.A.2 -2012-2012-0007</t>
  </si>
  <si>
    <t>A projekt célja a gyors beavatkozás a veszélyeztetett területen, humánerőforrás minimalizálása, költséghatékonyság, szállítási kapacitás jobb kihasználása. A lokális védekezés segítése. Regionális szinten az átgondolt beavatkozás biztosítása. Az országos beavatkozások logisztikai támogatásának kiterjesztése. A környezetvédelmi szempontok maximális figyelembe vétele. A régiókon átnyúló együttműködés erősítése. Az egyenlőtlenségek csökkentése.</t>
  </si>
  <si>
    <t>megfogalmazott fő cél megvalósítása, nevezetesen a különböző közigazgatási</t>
  </si>
  <si>
    <t>A projekt célja a különböző közigazgatási szakrendszereket érintően olyan informatikai belső fejlesztések támogatása, amelyek szükségesek a közigazgatási eljárások és folyamatok egyszerűsítéséhez és/vagy elősegítik a közigazgatás és a közigazgatás belső folyamatainak megújítását, s tovább erősítik a közigazgatáson belüli informatikai alapú szolgáltatásokat, bővítik az elektronikus ügyintézés lehetőségeit és elősegítik a közigazgatási munka hatékonyabbá és eredményesebbé tételét.</t>
  </si>
  <si>
    <t>A katasztrófavédelem közigazgatási belső folyamatainak elektronizálása és az integrálhatóságának biztosítása a központi és helyi szinteken</t>
  </si>
  <si>
    <t>6.</t>
  </si>
  <si>
    <t>15% BM OKF önrész</t>
  </si>
  <si>
    <t>85% EU támogatás</t>
  </si>
  <si>
    <t>MURA-River 
MURA 2015</t>
  </si>
  <si>
    <t>2013/EX/03
MURA 2015</t>
  </si>
  <si>
    <t>A projekt leírása</t>
  </si>
  <si>
    <t>A projekt célja a közös árvízi védekezés fejlesztése Ausztria, Magyarország, Szlovénia és Horvátország között, a Mura folyó mentén. Az eddigi árvízi mentések kimutatták a szorosabb határon átnyúló együttműködés kialakításának szükségét, a standardizált eljárások, a folyékony információcsere és a kapacitás kialakításának fontosságát.</t>
  </si>
  <si>
    <t>Horvát 
Nemzeti Védelmi és Mentési Igazgatóság</t>
  </si>
  <si>
    <t>ECHO/SUB/2013/671509</t>
  </si>
  <si>
    <t xml:space="preserve">EU Bizottság </t>
  </si>
  <si>
    <t>NFÜ nevében VÁTI Nonprofit Kft.</t>
  </si>
  <si>
    <t>NFÜ nevében MAG Zrt.</t>
  </si>
  <si>
    <t>86,61% EKOP 1. prioritás***</t>
  </si>
  <si>
    <t>13,39% EKOP 3. prioritás***</t>
  </si>
  <si>
    <t>86,61% EKOP 2. prioritás***</t>
  </si>
  <si>
    <t>***2013. december 1-től a MAG Zrt. egyoldalú TSZ módostíás alapján az EKOP projekteknél a 2. prioritás 70%-ra, 
    a 3. prioritás 30%-ra változott</t>
  </si>
  <si>
    <t xml:space="preserve">
13 659 555</t>
  </si>
  <si>
    <t>Az Európai Unió támogatásával, valamint nemzetközi támogatással megvalósuló projektek, fejlesztések leírása és az azokra vonatkozó szerződések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</si>
</sst>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</numFmts>
  <fonts count="8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43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/>
    </xf>
    <xf numFmtId="43" fontId="0" fillId="0" borderId="1" xfId="15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justify" vertical="top" wrapText="1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9" fontId="0" fillId="3" borderId="2" xfId="0" applyNumberForma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 wrapText="1"/>
    </xf>
    <xf numFmtId="0" fontId="3" fillId="0" borderId="0" xfId="0" applyFont="1" applyBorder="1" applyAlignment="1">
      <alignment horizontal="justify" vertical="top"/>
    </xf>
    <xf numFmtId="173" fontId="0" fillId="0" borderId="9" xfId="15" applyNumberFormat="1" applyFont="1" applyBorder="1" applyAlignment="1">
      <alignment horizontal="justify" vertical="top"/>
    </xf>
    <xf numFmtId="14" fontId="0" fillId="0" borderId="0" xfId="0" applyNumberFormat="1" applyBorder="1" applyAlignment="1">
      <alignment horizontal="justify" vertical="top"/>
    </xf>
    <xf numFmtId="0" fontId="0" fillId="2" borderId="10" xfId="0" applyFill="1" applyBorder="1" applyAlignment="1">
      <alignment/>
    </xf>
    <xf numFmtId="173" fontId="1" fillId="2" borderId="9" xfId="0" applyNumberFormat="1" applyFont="1" applyFill="1" applyBorder="1" applyAlignment="1">
      <alignment/>
    </xf>
    <xf numFmtId="0" fontId="0" fillId="3" borderId="9" xfId="0" applyFill="1" applyBorder="1" applyAlignment="1">
      <alignment horizontal="center" wrapText="1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wrapText="1"/>
    </xf>
    <xf numFmtId="173" fontId="0" fillId="0" borderId="9" xfId="15" applyNumberFormat="1" applyFont="1" applyBorder="1" applyAlignment="1">
      <alignment horizontal="right" vertical="top"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173" fontId="0" fillId="0" borderId="9" xfId="15" applyNumberFormat="1" applyFont="1" applyBorder="1" applyAlignment="1">
      <alignment horizontal="right" wrapText="1"/>
    </xf>
    <xf numFmtId="0" fontId="0" fillId="0" borderId="14" xfId="0" applyBorder="1" applyAlignment="1">
      <alignment horizontal="justify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/>
    </xf>
    <xf numFmtId="0" fontId="0" fillId="0" borderId="3" xfId="0" applyBorder="1" applyAlignment="1">
      <alignment horizontal="justify" vertical="top" wrapText="1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3" xfId="0" applyNumberFormat="1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173" fontId="0" fillId="0" borderId="1" xfId="15" applyNumberFormat="1" applyFont="1" applyBorder="1" applyAlignment="1">
      <alignment horizontal="justify" vertical="top"/>
    </xf>
    <xf numFmtId="173" fontId="0" fillId="0" borderId="9" xfId="15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7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3" fontId="1" fillId="2" borderId="18" xfId="0" applyNumberFormat="1" applyFont="1" applyFill="1" applyBorder="1" applyAlignment="1">
      <alignment horizontal="center"/>
    </xf>
    <xf numFmtId="173" fontId="1" fillId="2" borderId="1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B6" sqref="B6:B7"/>
    </sheetView>
  </sheetViews>
  <sheetFormatPr defaultColWidth="9.00390625" defaultRowHeight="12.75"/>
  <cols>
    <col min="1" max="1" width="17.875" style="0" customWidth="1"/>
    <col min="2" max="2" width="16.125" style="0" bestFit="1" customWidth="1"/>
    <col min="3" max="3" width="55.00390625" style="0" bestFit="1" customWidth="1"/>
    <col min="4" max="4" width="21.75390625" style="0" bestFit="1" customWidth="1"/>
    <col min="5" max="5" width="11.125" style="0" customWidth="1"/>
    <col min="6" max="6" width="12.875" style="0" bestFit="1" customWidth="1"/>
    <col min="7" max="7" width="15.25390625" style="0" customWidth="1"/>
    <col min="8" max="8" width="19.875" style="0" customWidth="1"/>
    <col min="9" max="9" width="13.75390625" style="0" bestFit="1" customWidth="1"/>
    <col min="10" max="10" width="14.75390625" style="0" bestFit="1" customWidth="1"/>
  </cols>
  <sheetData>
    <row r="1" spans="1:14" ht="15.7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  <c r="M1" s="1"/>
      <c r="N1" s="1"/>
    </row>
    <row r="3" ht="13.5" thickBot="1"/>
    <row r="4" spans="1:10" ht="13.5" thickBot="1">
      <c r="A4" s="20" t="s">
        <v>0</v>
      </c>
      <c r="B4" s="21" t="s">
        <v>1</v>
      </c>
      <c r="C4" s="22" t="s">
        <v>51</v>
      </c>
      <c r="D4" s="22" t="s">
        <v>2</v>
      </c>
      <c r="E4" s="65" t="s">
        <v>3</v>
      </c>
      <c r="F4" s="65"/>
      <c r="G4" s="21" t="s">
        <v>5</v>
      </c>
      <c r="H4" s="23" t="s">
        <v>15</v>
      </c>
      <c r="I4" s="66" t="s">
        <v>4</v>
      </c>
      <c r="J4" s="67"/>
    </row>
    <row r="5" spans="1:10" ht="12.75">
      <c r="A5" s="24" t="s">
        <v>10</v>
      </c>
      <c r="B5" s="3"/>
      <c r="C5" s="3"/>
      <c r="D5" s="3"/>
      <c r="E5" s="3"/>
      <c r="F5" s="3"/>
      <c r="G5" s="3"/>
      <c r="H5" s="3"/>
      <c r="I5" s="4" t="s">
        <v>8</v>
      </c>
      <c r="J5" s="25" t="s">
        <v>13</v>
      </c>
    </row>
    <row r="6" spans="1:10" ht="135">
      <c r="A6" s="60" t="s">
        <v>35</v>
      </c>
      <c r="B6" s="62" t="s">
        <v>6</v>
      </c>
      <c r="C6" s="26" t="s">
        <v>11</v>
      </c>
      <c r="D6" s="8" t="s">
        <v>18</v>
      </c>
      <c r="E6" s="8" t="s">
        <v>7</v>
      </c>
      <c r="F6" s="8" t="s">
        <v>56</v>
      </c>
      <c r="G6" s="9">
        <v>41064</v>
      </c>
      <c r="H6" s="9" t="s">
        <v>16</v>
      </c>
      <c r="I6" s="10">
        <v>337285.95</v>
      </c>
      <c r="J6" s="27">
        <f>304.48*I6</f>
        <v>102696826.05600001</v>
      </c>
    </row>
    <row r="7" spans="1:10" ht="180">
      <c r="A7" s="61"/>
      <c r="B7" s="54"/>
      <c r="C7" s="26" t="s">
        <v>12</v>
      </c>
      <c r="D7" s="8" t="s">
        <v>9</v>
      </c>
      <c r="E7" s="8" t="s">
        <v>7</v>
      </c>
      <c r="F7" s="8" t="s">
        <v>56</v>
      </c>
      <c r="G7" s="28">
        <v>41142</v>
      </c>
      <c r="H7" s="8" t="s">
        <v>17</v>
      </c>
      <c r="I7" s="10">
        <v>59521.05</v>
      </c>
      <c r="J7" s="27">
        <f>276.07*I7</f>
        <v>16431976.273500001</v>
      </c>
    </row>
    <row r="8" spans="1:10" ht="12.75">
      <c r="A8" s="29"/>
      <c r="B8" s="6"/>
      <c r="C8" s="6"/>
      <c r="D8" s="6"/>
      <c r="E8" s="6"/>
      <c r="F8" s="6"/>
      <c r="G8" s="6"/>
      <c r="H8" s="6"/>
      <c r="I8" s="7">
        <f>SUM(I6:I7)</f>
        <v>396807</v>
      </c>
      <c r="J8" s="30">
        <f>SUM(J6:J7)</f>
        <v>119128802.3295</v>
      </c>
    </row>
    <row r="9" spans="1:18" ht="12.75">
      <c r="A9" s="29" t="s">
        <v>19</v>
      </c>
      <c r="B9" s="2"/>
      <c r="C9" s="2"/>
      <c r="D9" s="2"/>
      <c r="E9" s="2"/>
      <c r="F9" s="2"/>
      <c r="G9" s="2"/>
      <c r="H9" s="2"/>
      <c r="I9" s="51" t="s">
        <v>37</v>
      </c>
      <c r="J9" s="52"/>
      <c r="K9" s="5"/>
      <c r="L9" s="5"/>
      <c r="M9" s="5"/>
      <c r="N9" s="5"/>
      <c r="O9" s="5"/>
      <c r="P9" s="5"/>
      <c r="Q9" s="5"/>
      <c r="R9" s="5"/>
    </row>
    <row r="10" spans="1:18" ht="25.5">
      <c r="A10" s="43" t="s">
        <v>22</v>
      </c>
      <c r="B10" s="45" t="s">
        <v>21</v>
      </c>
      <c r="C10" s="57" t="s">
        <v>20</v>
      </c>
      <c r="D10" s="45" t="s">
        <v>21</v>
      </c>
      <c r="E10" s="8" t="s">
        <v>26</v>
      </c>
      <c r="F10" s="50" t="s">
        <v>57</v>
      </c>
      <c r="G10" s="53">
        <v>41304</v>
      </c>
      <c r="H10" s="8" t="s">
        <v>58</v>
      </c>
      <c r="I10" s="55">
        <f>1489000000*0.8661</f>
        <v>1289622900</v>
      </c>
      <c r="J10" s="56"/>
      <c r="K10" s="5"/>
      <c r="L10" s="5"/>
      <c r="M10" s="5"/>
      <c r="N10" s="5"/>
      <c r="O10" s="5"/>
      <c r="P10" s="5"/>
      <c r="Q10" s="5"/>
      <c r="R10" s="5"/>
    </row>
    <row r="11" spans="1:18" ht="77.25" customHeight="1">
      <c r="A11" s="63"/>
      <c r="B11" s="64"/>
      <c r="C11" s="57"/>
      <c r="D11" s="64"/>
      <c r="E11" s="8" t="s">
        <v>36</v>
      </c>
      <c r="F11" s="50"/>
      <c r="G11" s="54"/>
      <c r="H11" s="8" t="s">
        <v>59</v>
      </c>
      <c r="I11" s="55">
        <f>1489000000*0.1339</f>
        <v>199377100</v>
      </c>
      <c r="J11" s="56"/>
      <c r="K11" s="5"/>
      <c r="L11" s="5"/>
      <c r="M11" s="5"/>
      <c r="N11" s="5"/>
      <c r="O11" s="5"/>
      <c r="P11" s="5"/>
      <c r="Q11" s="5"/>
      <c r="R11" s="5"/>
    </row>
    <row r="12" spans="1:18" ht="12.75">
      <c r="A12" s="29"/>
      <c r="B12" s="6"/>
      <c r="C12" s="6"/>
      <c r="D12" s="6"/>
      <c r="E12" s="6"/>
      <c r="F12" s="6"/>
      <c r="G12" s="6"/>
      <c r="H12" s="6"/>
      <c r="I12" s="68">
        <f>SUM(I10:J11)</f>
        <v>1489000000</v>
      </c>
      <c r="J12" s="69"/>
      <c r="K12" s="5"/>
      <c r="L12" s="5"/>
      <c r="M12" s="5"/>
      <c r="N12" s="5"/>
      <c r="O12" s="5"/>
      <c r="P12" s="5"/>
      <c r="Q12" s="5"/>
      <c r="R12" s="5"/>
    </row>
    <row r="13" spans="1:18" ht="12.75">
      <c r="A13" s="29" t="s">
        <v>24</v>
      </c>
      <c r="B13" s="2"/>
      <c r="C13" s="2"/>
      <c r="D13" s="2"/>
      <c r="E13" s="2"/>
      <c r="F13" s="2"/>
      <c r="G13" s="2"/>
      <c r="H13" s="2"/>
      <c r="I13" s="51" t="s">
        <v>37</v>
      </c>
      <c r="J13" s="52"/>
      <c r="K13" s="5"/>
      <c r="L13" s="5"/>
      <c r="M13" s="5"/>
      <c r="N13" s="5"/>
      <c r="O13" s="5"/>
      <c r="P13" s="5"/>
      <c r="Q13" s="5"/>
      <c r="R13" s="5"/>
    </row>
    <row r="14" spans="1:18" ht="36" customHeight="1">
      <c r="A14" s="58" t="s">
        <v>28</v>
      </c>
      <c r="B14" s="50" t="s">
        <v>27</v>
      </c>
      <c r="C14" s="57" t="s">
        <v>29</v>
      </c>
      <c r="D14" s="50" t="s">
        <v>27</v>
      </c>
      <c r="E14" s="8" t="s">
        <v>39</v>
      </c>
      <c r="F14" s="50" t="s">
        <v>56</v>
      </c>
      <c r="G14" s="53">
        <v>41114</v>
      </c>
      <c r="H14" s="8" t="s">
        <v>60</v>
      </c>
      <c r="I14" s="55">
        <v>414667319</v>
      </c>
      <c r="J14" s="56"/>
      <c r="K14" s="5"/>
      <c r="L14" s="5"/>
      <c r="M14" s="5"/>
      <c r="N14" s="5"/>
      <c r="O14" s="5"/>
      <c r="P14" s="5"/>
      <c r="Q14" s="5"/>
      <c r="R14" s="5"/>
    </row>
    <row r="15" spans="1:18" ht="54.75" customHeight="1">
      <c r="A15" s="58"/>
      <c r="B15" s="50"/>
      <c r="C15" s="57"/>
      <c r="D15" s="50"/>
      <c r="E15" s="8" t="s">
        <v>36</v>
      </c>
      <c r="F15" s="50"/>
      <c r="G15" s="54"/>
      <c r="H15" s="8" t="s">
        <v>59</v>
      </c>
      <c r="I15" s="55">
        <v>64108017</v>
      </c>
      <c r="J15" s="56"/>
      <c r="K15" s="5"/>
      <c r="L15" s="5"/>
      <c r="M15" s="5"/>
      <c r="N15" s="5"/>
      <c r="O15" s="5"/>
      <c r="P15" s="5"/>
      <c r="Q15" s="5"/>
      <c r="R15" s="5"/>
    </row>
    <row r="16" spans="1:18" ht="12.75">
      <c r="A16" s="29"/>
      <c r="B16" s="6"/>
      <c r="C16" s="6"/>
      <c r="D16" s="6"/>
      <c r="E16" s="6"/>
      <c r="F16" s="6"/>
      <c r="G16" s="6"/>
      <c r="H16" s="6"/>
      <c r="I16" s="68">
        <f>SUM(I14:J15)</f>
        <v>478775336</v>
      </c>
      <c r="J16" s="69"/>
      <c r="K16" s="5"/>
      <c r="L16" s="5"/>
      <c r="M16" s="5"/>
      <c r="N16" s="5"/>
      <c r="O16" s="5"/>
      <c r="P16" s="5"/>
      <c r="Q16" s="5"/>
      <c r="R16" s="5"/>
    </row>
    <row r="17" spans="1:18" ht="12.75">
      <c r="A17" s="29" t="s">
        <v>30</v>
      </c>
      <c r="B17" s="2"/>
      <c r="C17" s="2"/>
      <c r="D17" s="2"/>
      <c r="E17" s="2"/>
      <c r="F17" s="2"/>
      <c r="G17" s="2"/>
      <c r="H17" s="2"/>
      <c r="I17" s="51" t="s">
        <v>23</v>
      </c>
      <c r="J17" s="52"/>
      <c r="K17" s="5"/>
      <c r="L17" s="5"/>
      <c r="M17" s="5"/>
      <c r="N17" s="5"/>
      <c r="O17" s="5"/>
      <c r="P17" s="5"/>
      <c r="Q17" s="5"/>
      <c r="R17" s="5"/>
    </row>
    <row r="18" spans="1:18" ht="57.75" customHeight="1">
      <c r="A18" s="58" t="s">
        <v>32</v>
      </c>
      <c r="B18" s="50" t="s">
        <v>31</v>
      </c>
      <c r="C18" s="57" t="s">
        <v>42</v>
      </c>
      <c r="D18" s="50" t="s">
        <v>31</v>
      </c>
      <c r="E18" s="50" t="s">
        <v>7</v>
      </c>
      <c r="F18" s="50" t="s">
        <v>34</v>
      </c>
      <c r="G18" s="53">
        <v>41184</v>
      </c>
      <c r="H18" s="11" t="s">
        <v>33</v>
      </c>
      <c r="I18" s="55">
        <v>719207389</v>
      </c>
      <c r="J18" s="56"/>
      <c r="K18" s="5"/>
      <c r="L18" s="5"/>
      <c r="M18" s="5"/>
      <c r="N18" s="5"/>
      <c r="O18" s="5"/>
      <c r="P18" s="5"/>
      <c r="Q18" s="5"/>
      <c r="R18" s="5"/>
    </row>
    <row r="19" spans="1:18" ht="66.75" customHeight="1">
      <c r="A19" s="58"/>
      <c r="B19" s="50"/>
      <c r="C19" s="57"/>
      <c r="D19" s="50"/>
      <c r="E19" s="50"/>
      <c r="F19" s="50"/>
      <c r="G19" s="54"/>
      <c r="H19" s="8" t="s">
        <v>17</v>
      </c>
      <c r="I19" s="55">
        <v>126919149</v>
      </c>
      <c r="J19" s="56"/>
      <c r="K19" s="5"/>
      <c r="L19" s="5"/>
      <c r="M19" s="5"/>
      <c r="N19" s="5"/>
      <c r="O19" s="5"/>
      <c r="P19" s="5"/>
      <c r="Q19" s="5"/>
      <c r="R19" s="5"/>
    </row>
    <row r="20" spans="1:18" ht="12" customHeight="1">
      <c r="A20" s="29"/>
      <c r="B20" s="6"/>
      <c r="C20" s="6"/>
      <c r="D20" s="6"/>
      <c r="E20" s="6"/>
      <c r="F20" s="6"/>
      <c r="G20" s="6"/>
      <c r="H20" s="6"/>
      <c r="I20" s="70">
        <f>SUM(I18:J19)</f>
        <v>846126538</v>
      </c>
      <c r="J20" s="71"/>
      <c r="K20" s="5"/>
      <c r="L20" s="5"/>
      <c r="M20" s="5"/>
      <c r="N20" s="5"/>
      <c r="O20" s="5"/>
      <c r="P20" s="5"/>
      <c r="Q20" s="5"/>
      <c r="R20" s="5"/>
    </row>
    <row r="21" spans="1:18" ht="12.75">
      <c r="A21" s="29" t="s">
        <v>40</v>
      </c>
      <c r="B21" s="2"/>
      <c r="C21" s="2"/>
      <c r="D21" s="2"/>
      <c r="E21" s="2"/>
      <c r="F21" s="2"/>
      <c r="G21" s="2"/>
      <c r="H21" s="2"/>
      <c r="I21" s="51" t="s">
        <v>23</v>
      </c>
      <c r="J21" s="52"/>
      <c r="K21" s="5"/>
      <c r="L21" s="5"/>
      <c r="M21" s="5"/>
      <c r="N21" s="5"/>
      <c r="O21" s="5"/>
      <c r="P21" s="5"/>
      <c r="Q21" s="5"/>
      <c r="R21" s="5"/>
    </row>
    <row r="22" spans="1:18" ht="57.75" customHeight="1">
      <c r="A22" s="58" t="s">
        <v>45</v>
      </c>
      <c r="B22" s="50" t="s">
        <v>41</v>
      </c>
      <c r="C22" s="57" t="s">
        <v>44</v>
      </c>
      <c r="D22" s="50" t="s">
        <v>41</v>
      </c>
      <c r="E22" s="50" t="s">
        <v>7</v>
      </c>
      <c r="F22" s="50" t="s">
        <v>25</v>
      </c>
      <c r="G22" s="53">
        <v>41374</v>
      </c>
      <c r="H22" s="8" t="s">
        <v>58</v>
      </c>
      <c r="I22" s="55">
        <v>251169000</v>
      </c>
      <c r="J22" s="56"/>
      <c r="K22" s="5"/>
      <c r="L22" s="5"/>
      <c r="M22" s="5"/>
      <c r="N22" s="5"/>
      <c r="O22" s="5"/>
      <c r="P22" s="5"/>
      <c r="Q22" s="5"/>
      <c r="R22" s="5"/>
    </row>
    <row r="23" spans="1:18" ht="71.25" customHeight="1">
      <c r="A23" s="58"/>
      <c r="B23" s="50"/>
      <c r="C23" s="57" t="s">
        <v>43</v>
      </c>
      <c r="D23" s="50"/>
      <c r="E23" s="50"/>
      <c r="F23" s="50"/>
      <c r="G23" s="54"/>
      <c r="H23" s="8" t="s">
        <v>59</v>
      </c>
      <c r="I23" s="55">
        <v>38831000</v>
      </c>
      <c r="J23" s="56"/>
      <c r="K23" s="5"/>
      <c r="L23" s="5"/>
      <c r="M23" s="5"/>
      <c r="N23" s="5"/>
      <c r="O23" s="5"/>
      <c r="P23" s="5"/>
      <c r="Q23" s="5"/>
      <c r="R23" s="5"/>
    </row>
    <row r="24" spans="1:10" ht="12.75">
      <c r="A24" s="24" t="s">
        <v>46</v>
      </c>
      <c r="B24" s="16"/>
      <c r="C24" s="16"/>
      <c r="D24" s="16"/>
      <c r="E24" s="16"/>
      <c r="F24" s="16"/>
      <c r="G24" s="16"/>
      <c r="H24" s="19"/>
      <c r="I24" s="17" t="s">
        <v>8</v>
      </c>
      <c r="J24" s="31" t="s">
        <v>13</v>
      </c>
    </row>
    <row r="25" spans="1:10" ht="102">
      <c r="A25" s="43" t="s">
        <v>49</v>
      </c>
      <c r="B25" s="45" t="s">
        <v>50</v>
      </c>
      <c r="C25" s="32" t="s">
        <v>52</v>
      </c>
      <c r="D25" s="48" t="s">
        <v>54</v>
      </c>
      <c r="E25" s="33" t="s">
        <v>53</v>
      </c>
      <c r="F25" s="48" t="s">
        <v>55</v>
      </c>
      <c r="G25" s="46">
        <v>41762</v>
      </c>
      <c r="H25" s="9" t="s">
        <v>48</v>
      </c>
      <c r="I25" s="18">
        <v>45752.99</v>
      </c>
      <c r="J25" s="34" t="s">
        <v>62</v>
      </c>
    </row>
    <row r="26" spans="1:10" ht="51">
      <c r="A26" s="44"/>
      <c r="B26" s="40"/>
      <c r="C26" s="26"/>
      <c r="D26" s="49"/>
      <c r="E26" s="8" t="s">
        <v>36</v>
      </c>
      <c r="F26" s="49"/>
      <c r="G26" s="47"/>
      <c r="H26" s="15" t="s">
        <v>47</v>
      </c>
      <c r="I26" s="18">
        <v>8074.01</v>
      </c>
      <c r="J26" s="39">
        <v>2410496</v>
      </c>
    </row>
    <row r="27" spans="1:18" ht="13.5" thickBot="1">
      <c r="A27" s="35"/>
      <c r="B27" s="36"/>
      <c r="C27" s="36"/>
      <c r="D27" s="36"/>
      <c r="E27" s="36"/>
      <c r="F27" s="36"/>
      <c r="G27" s="36"/>
      <c r="H27" s="36"/>
      <c r="I27" s="37">
        <f>I25+I26</f>
        <v>53827</v>
      </c>
      <c r="J27" s="38">
        <v>16070051</v>
      </c>
      <c r="K27" s="5"/>
      <c r="L27" s="5"/>
      <c r="M27" s="5"/>
      <c r="N27" s="5"/>
      <c r="O27" s="5"/>
      <c r="P27" s="5"/>
      <c r="Q27" s="5"/>
      <c r="R27" s="5"/>
    </row>
    <row r="28" spans="1:18" s="14" customFormat="1" ht="12.75">
      <c r="A28" s="12"/>
      <c r="B28" s="12"/>
      <c r="C28" s="12"/>
      <c r="D28" s="12"/>
      <c r="E28" s="12"/>
      <c r="F28" s="12"/>
      <c r="G28" s="12"/>
      <c r="H28" s="12"/>
      <c r="I28" s="13"/>
      <c r="J28" s="13"/>
      <c r="K28" s="12"/>
      <c r="L28" s="12"/>
      <c r="M28" s="12"/>
      <c r="N28" s="12"/>
      <c r="O28" s="12"/>
      <c r="P28" s="12"/>
      <c r="Q28" s="12"/>
      <c r="R28" s="12"/>
    </row>
    <row r="29" ht="12.75">
      <c r="A29" s="5" t="s">
        <v>14</v>
      </c>
    </row>
    <row r="30" ht="12.75">
      <c r="A30" t="s">
        <v>38</v>
      </c>
    </row>
    <row r="31" spans="1:3" ht="26.25" customHeight="1">
      <c r="A31" s="41" t="s">
        <v>61</v>
      </c>
      <c r="B31" s="42"/>
      <c r="C31" s="42"/>
    </row>
  </sheetData>
  <mergeCells count="52">
    <mergeCell ref="I14:J14"/>
    <mergeCell ref="I15:J15"/>
    <mergeCell ref="D18:D19"/>
    <mergeCell ref="E18:E19"/>
    <mergeCell ref="F18:F19"/>
    <mergeCell ref="G18:G19"/>
    <mergeCell ref="I18:J18"/>
    <mergeCell ref="I19:J19"/>
    <mergeCell ref="I17:J17"/>
    <mergeCell ref="F14:F15"/>
    <mergeCell ref="I20:J20"/>
    <mergeCell ref="B14:B15"/>
    <mergeCell ref="A14:A15"/>
    <mergeCell ref="C14:C15"/>
    <mergeCell ref="A18:A19"/>
    <mergeCell ref="B18:B19"/>
    <mergeCell ref="C18:C19"/>
    <mergeCell ref="I16:J16"/>
    <mergeCell ref="G14:G15"/>
    <mergeCell ref="D14:D15"/>
    <mergeCell ref="E4:F4"/>
    <mergeCell ref="I4:J4"/>
    <mergeCell ref="I12:J12"/>
    <mergeCell ref="D10:D11"/>
    <mergeCell ref="F10:F11"/>
    <mergeCell ref="I13:J13"/>
    <mergeCell ref="A1:J1"/>
    <mergeCell ref="I10:J10"/>
    <mergeCell ref="G10:G11"/>
    <mergeCell ref="I9:J9"/>
    <mergeCell ref="I11:J11"/>
    <mergeCell ref="A6:A7"/>
    <mergeCell ref="B6:B7"/>
    <mergeCell ref="A10:A11"/>
    <mergeCell ref="B10:B11"/>
    <mergeCell ref="C10:C11"/>
    <mergeCell ref="A22:A23"/>
    <mergeCell ref="B22:B23"/>
    <mergeCell ref="C22:C23"/>
    <mergeCell ref="D22:D23"/>
    <mergeCell ref="I21:J21"/>
    <mergeCell ref="E22:E23"/>
    <mergeCell ref="F22:F23"/>
    <mergeCell ref="G22:G23"/>
    <mergeCell ref="I22:J22"/>
    <mergeCell ref="I23:J23"/>
    <mergeCell ref="A31:C31"/>
    <mergeCell ref="A25:A26"/>
    <mergeCell ref="B25:B26"/>
    <mergeCell ref="G25:G26"/>
    <mergeCell ref="D25:D26"/>
    <mergeCell ref="F25:F2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kcseko</cp:lastModifiedBy>
  <cp:lastPrinted>2014-02-06T09:30:12Z</cp:lastPrinted>
  <dcterms:created xsi:type="dcterms:W3CDTF">1997-01-17T14:02:09Z</dcterms:created>
  <dcterms:modified xsi:type="dcterms:W3CDTF">2014-05-28T08:07:45Z</dcterms:modified>
  <cp:category/>
  <cp:version/>
  <cp:contentType/>
  <cp:contentStatus/>
</cp:coreProperties>
</file>