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vida\Desktop\"/>
    </mc:Choice>
  </mc:AlternateContent>
  <bookViews>
    <workbookView xWindow="0" yWindow="0" windowWidth="21600" windowHeight="9135"/>
  </bookViews>
  <sheets>
    <sheet name="Munka2"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1" i="2" l="1"/>
  <c r="I99" i="2"/>
  <c r="I91" i="2"/>
  <c r="I93" i="2"/>
  <c r="I97" i="2" l="1"/>
  <c r="I95" i="2"/>
  <c r="I89" i="2"/>
  <c r="I87" i="2"/>
  <c r="I85" i="2"/>
  <c r="I83" i="2"/>
  <c r="I81" i="2"/>
  <c r="I79" i="2"/>
  <c r="I77" i="2" l="1"/>
  <c r="I75" i="2"/>
  <c r="I73" i="2"/>
  <c r="I71" i="2"/>
  <c r="I69" i="2"/>
  <c r="I67" i="2"/>
  <c r="I65" i="2"/>
  <c r="I63" i="2"/>
  <c r="I61" i="2"/>
  <c r="I59" i="2"/>
  <c r="I57" i="2"/>
  <c r="I55" i="2"/>
  <c r="I53" i="2"/>
  <c r="I51" i="2"/>
  <c r="I49" i="2"/>
  <c r="I47" i="2"/>
  <c r="I45" i="2"/>
  <c r="I43" i="2"/>
  <c r="I41" i="2"/>
  <c r="I39" i="2"/>
  <c r="I37" i="2"/>
  <c r="I35" i="2"/>
  <c r="I33" i="2"/>
  <c r="I31" i="2"/>
  <c r="I29" i="2"/>
  <c r="I27" i="2"/>
  <c r="I25" i="2"/>
  <c r="I23" i="2"/>
  <c r="I21" i="2"/>
  <c r="I19" i="2"/>
  <c r="I17" i="2"/>
  <c r="I15" i="2"/>
  <c r="I13" i="2"/>
  <c r="I11" i="2"/>
  <c r="I9" i="2"/>
  <c r="I7" i="2"/>
  <c r="I5" i="2"/>
  <c r="I3" i="2"/>
</calcChain>
</file>

<file path=xl/sharedStrings.xml><?xml version="1.0" encoding="utf-8"?>
<sst xmlns="http://schemas.openxmlformats.org/spreadsheetml/2006/main" count="235" uniqueCount="122">
  <si>
    <t>Az Európai Unió támogatásával és hazai társfianszírozással, valamint nemzetközi támogatással megvalósuló projektek, fejlesztések leírása és az azokra vonatkozó szerződések</t>
  </si>
  <si>
    <t>Szerződés 
kelte</t>
  </si>
  <si>
    <t>Finanszírozási 
forrás</t>
  </si>
  <si>
    <t>Projekt 
státusza</t>
  </si>
  <si>
    <t>IKT-2016-106-I1-00006437</t>
  </si>
  <si>
    <t>BM OKF</t>
  </si>
  <si>
    <t xml:space="preserve">85% Kohéziós Alap </t>
  </si>
  <si>
    <t>15% hazai központi költségvetés</t>
  </si>
  <si>
    <t>IKT-2016-106-I1-00007765</t>
  </si>
  <si>
    <t>IKT-2016-106-I1-00008364</t>
  </si>
  <si>
    <t>IKT-2016-106-I1-00011290</t>
  </si>
  <si>
    <t>IKT-2016-106-I1-00012057</t>
  </si>
  <si>
    <t>Logisztikai raktárcsarnok építése</t>
  </si>
  <si>
    <t>IKT-2016-106-I1-00011287</t>
  </si>
  <si>
    <t>Döntéstámogató rendszer</t>
  </si>
  <si>
    <t>IKT-2016-106-I1-00011705</t>
  </si>
  <si>
    <t>EU Polgári Védelmi komplex modulok létrehozása, fejlesztése</t>
  </si>
  <si>
    <t>IKT-2016-106-I1-00010822</t>
  </si>
  <si>
    <t>IKT-2016-106-I1-00011677</t>
  </si>
  <si>
    <t>IKT-2016-106-I1-00010191</t>
  </si>
  <si>
    <t>IKT-2016-106-I1-00009238</t>
  </si>
  <si>
    <t>Magasabb szintű iparbiztonsági beavatkozások kapacitásfejlesztése</t>
  </si>
  <si>
    <t>IKT-2016-106-I1-00010051</t>
  </si>
  <si>
    <t>IKT-2016-106-I1-00009933</t>
  </si>
  <si>
    <t>Személyi és beavatkozó felszerelések beszerzése</t>
  </si>
  <si>
    <t>IKT-2016-106-I1-00009894</t>
  </si>
  <si>
    <t>IKT-2016-106-I1-00009875</t>
  </si>
  <si>
    <t>Fővárosi és Megyei Iparbiztonsági Információs Központok kialakítása</t>
  </si>
  <si>
    <t>IKT-2016-106-I1-00012313</t>
  </si>
  <si>
    <t>IKT-2016-106-I1-00015520</t>
  </si>
  <si>
    <t>KÖFOP-1.0.0-VEKOP-15-2016-00023</t>
  </si>
  <si>
    <t>IKT-2016-114-I1-00000263</t>
  </si>
  <si>
    <t>ESZA
Konvergencia KÖFOP 80,9%</t>
  </si>
  <si>
    <t>Mo. költségvetése
KMR
VEKOP 19,1%</t>
  </si>
  <si>
    <t>IKT-2016-106-I1-00014084</t>
  </si>
  <si>
    <t>IKT-2016-106-I1-00018272</t>
  </si>
  <si>
    <t>Projekt neve</t>
  </si>
  <si>
    <t>Projekt 
azonosító száma</t>
  </si>
  <si>
    <t>A projekt leírása</t>
  </si>
  <si>
    <t>Szerződés száma</t>
  </si>
  <si>
    <t>Szerződő felek</t>
  </si>
  <si>
    <t>Támogatás összege</t>
  </si>
  <si>
    <t>folyamatban</t>
  </si>
  <si>
    <t>KEHOP-1.6.0-15-2015-00001</t>
  </si>
  <si>
    <t>KEHOP-1.6.0-15-2016-00004</t>
  </si>
  <si>
    <t>KEHOP-1.6.0-15-2016-00005</t>
  </si>
  <si>
    <t>KEHOP-1.6.0-15-2016-00007</t>
  </si>
  <si>
    <t>KEHOP-1.6.0-15-2016-00008</t>
  </si>
  <si>
    <t>KEHOP-1.6.0-15-2016-00009</t>
  </si>
  <si>
    <t>KEHOP-1.6.0-15-2016-00010</t>
  </si>
  <si>
    <t>KEHOP-1.6.0-15-2016-00011</t>
  </si>
  <si>
    <t>KEHOP-1.6.0-15-2016-00012</t>
  </si>
  <si>
    <t>KEHOP-1.6.0-15-2016-00013</t>
  </si>
  <si>
    <t>KEHOP-1.6.0-15-2016-00015</t>
  </si>
  <si>
    <t>KEHOP-1.6.0-15-2016-00016</t>
  </si>
  <si>
    <t>KEHOP-1.6.0-15-2016-00017</t>
  </si>
  <si>
    <t>KEHOP-1.6.0-15-2016-00018</t>
  </si>
  <si>
    <t>KEHOP-1.6.0-15-2016-00019</t>
  </si>
  <si>
    <t>KEHOP-1.6.0-15-2016-00020</t>
  </si>
  <si>
    <t>KEHOP-1.6.0-15-2016-00021</t>
  </si>
  <si>
    <t>KEHOP-1.6.0-15-2016-00022</t>
  </si>
  <si>
    <t>KEHOP-1.6.0-15-2016-00023</t>
  </si>
  <si>
    <t>KEHOP-1.6.0-15-2016-00024</t>
  </si>
  <si>
    <t>KEHOP-1.6.0-15-2017-00025</t>
  </si>
  <si>
    <t>KEHOP-1.1.0-15-2016-00003</t>
  </si>
  <si>
    <t>Tűzoltó gépjárműfecskendők rendszerbe állítása</t>
  </si>
  <si>
    <t>Tűzoltó őrsök kialakítása - Könnyűszerkezetes őrsök (Sásd, Sopronkövesd, Letenye, Kiskunmajsa)</t>
  </si>
  <si>
    <t>Tűzoltó laktanyák kialakítása – Gyöngyös tűzoltóság</t>
  </si>
  <si>
    <t>Tűzoltó őrsök kialakítása - Hagyományos szerkezetű őrsök (Tolcsva, Villány)</t>
  </si>
  <si>
    <t>Iparbiztonsági Távmérő hálózat továbbfejlesztése</t>
  </si>
  <si>
    <t>Központi labor fejlesztése</t>
  </si>
  <si>
    <t>Tűzoltó laktanyák kialakítása - Fehérgyarmat tűzoltóság</t>
  </si>
  <si>
    <t>Tűzoltó laktanyák kialakítása - Kecskemét tűzoltóság</t>
  </si>
  <si>
    <t>Tűzoltó laktanyák kialakítása - Pécs tűzoltóságok</t>
  </si>
  <si>
    <t>Tűzoltó laktanyák kialakítása - Kiskőrös tűzoltóság</t>
  </si>
  <si>
    <t>Önkéntes mentőszervezetek fejlesztése és felkészítése</t>
  </si>
  <si>
    <t>Tűzoltó laktanyák kialakítása - Piliscsaba tűzoltóság</t>
  </si>
  <si>
    <t>Erdőtüzek oltására alkalmas gépjárművek és vízszállító gépjárművek rendszerbe állítása</t>
  </si>
  <si>
    <t>Kritikus Infrastruktúra Védelmi Bevetési Egységek rendszerbe állítása</t>
  </si>
  <si>
    <t>Katasztrófavédelmi rendszerek fejlesztése a Balaton régió területén</t>
  </si>
  <si>
    <t>Katasztrófa-kockázatértékelési rendszer</t>
  </si>
  <si>
    <t>Mezőgazdasági Vízhasználat Információs és Ellenőrzési Keretrendszer</t>
  </si>
  <si>
    <t>A projekt megvalósulásával 108 darab olyan gépjárműfecskendő kerül rendszerbeállításra, mely kiemelt oltástechnikai képességekkel, és műszaki mentéshez szükséges készségekkel is el van látva, a beavatkozási helyszínek gyors elérése és felszámolása érdekében. A beszerzésre kerülő gépjárműállomány egy modern és egységes védelmi rendszer alappillérét fogja képezni, magasabb szintű védelmi képességet nyújtva mind az állampolgárok, mind az élő, mind pedig az épített környezet számára.</t>
  </si>
  <si>
    <t>A tűz elleni védekezés hatékonyságát, illetve a műszaki mentéseknél az életmentés eredményességét nagyban befolyásolja, hogy a jelzéstől számítva mikor érkeznek és kezdik meg a beavatkozást az eseményhez riasztott tűzoltó egységek. Cél, hogy a kiérkezési idő minél kevesebb legyen. A projektben 4 őrs kialakítása valósul meg, mellyel az őrsök működési területének mentő-tűzvédelmi lefedettsége biztosítva lesz. A fejlesztéssel a beavatkozó egységek területi eloszlása javul, a települések így gyorsabban elérhetővé válnak, az első beavatkozó egységek kiérkezésének ideje csökken.</t>
  </si>
  <si>
    <t>A projekt célja a Gyöngyösi Katasztrófavédelmi Kirendeltség és Hivatásos Tűzoltóság jogszabályi előírásoknak megfelelő elhelyezését és működését biztosító létesítmény létrehozása, zöldmezős beruházás keretében, az Önkormányzat által biztosított telken, a korábbi Táncsics Mihály Honvédségi Laktanya területén.</t>
  </si>
  <si>
    <t>2 őrs kivitelezését hagyományos szerkezettel tervezve. A hagyományos anyagokból és technológiával készülő épületekre azért van szükség, mert a helyi építési előírások és - Villány esetében - a telek adottságai miatt nem volt lehetőség a könnyűszerkezetes technológia alkalmazására.</t>
  </si>
  <si>
    <t>A projekt célja speciális iparbiztonsági feladatokat ellátó járművek és műszerek beszerzése és rendszerbeállítása, ezen belül is a már mintaként megjelent új, a felmerülő igényeknek és a kor kívánalmainak megfelelő korszerű, kiemelt detektáló és beavatkozó képességű, nagy felépítményes KML járművek számának növelése, egy oktató KML jármű beszerzése, illetve a veszélyes áruk vízi szállításának ellenőrzéshez egy célspecifikus kialakítású ADN járőr hajó rendszerbe állítása, illetve vízanalitikai és vízmintavételi készletek beszerzése.</t>
  </si>
  <si>
    <t>A projekt célja különböző veszélyes, vegyi ipari üzemek védelmi rendszerbe történő bevonása, lakossági riasztó-tájékoztató rendszer általi szolgáltatások kibővítése további lakosokra, magasabb szintű radiológiai távmérő hálózat kiépítése, a reagálási folyamatokat optimalizáló rendszer kialakítása.</t>
  </si>
  <si>
    <t xml:space="preserve">A projekt célja a klímaváltozás következtében megnövekvő műszaki mentési beavatkozások laboratóriumi támogatása, amely alkalmas az egyre szélesebb spektrumú esetek káros következményeinek csökkentésére a lakossági, és az épített környezet, valamint a természeti értékek biztonságának növelése érdekében. </t>
  </si>
  <si>
    <t>A projekt célja a Fehérgyarmati Hivatásos Tűzoltóság és a Fehérgyarmati Katasztrófavédelmi Kirendeltség elhelyezését és működését biztosító létesítmény létrehozása felújítási, bontási illetve építési munkálatokkal.</t>
  </si>
  <si>
    <t>A projekt célja egy olyan épület kialakítása, amely alkalmas ellátni a hivatásos tűzoltó-parancsnokság, a katasztrófavédelmi kirendeltség, és a megyei igazgatóság egyidejű működését.</t>
  </si>
  <si>
    <t>A projekt célja a Kiskőrösi Hivatásos Tűzoltóság elhelyezését és működését biztosító létesítmény létrehozása, zöldmezős beruházás keretében.</t>
  </si>
  <si>
    <t>A projekt célja, hogy az önkéntes mentőszervezetek hatékonyabban tudjanak részt venni különösen a vizek kártételei elleni védekezésben a kiemelt veszélyeztetettségű járásokban és településeken. Ennek érdekében több száz önkéntes mentőszervezet használhat fel több mint 700 db technikai eszközt (pl.: áramfejlesztő, zagyszivattyú, terepjáró pick up, terepjáró quad, pneumatikus sátor klt.) és mintegy 1140 klt. védőruházatot. A projekt része még ezen eszközök üzemeltetéséhez szükséges képzés.</t>
  </si>
  <si>
    <t xml:space="preserve">A projekt elsődleges célja a logisztikai koncepcióhoz kapcsolódóan a raktárkapacitás növelése a Központi Raktárbázis területén, amely lehetővé teszi a klímaváltozásból adódó nagy kiterjedésű, hosszan elhúzódó káresemények (villámárvíz, árvíz, erdő- és bozóttüzek stb.) felszámolásához, elhárításához szükséges anyagok és eszközök gyors helyszínre juttatását központi elhelyezkedése okán. </t>
  </si>
  <si>
    <t>A projekt célja a Piliscsaba Hivatásos Tűzoltóság elhelyezését és működését biztosító létesítmények létrehozása, zöldmezős beruházás keretében, továbbá a gyakorlatozást biztosító terület kialakítása.</t>
  </si>
  <si>
    <t>A projekt célja egy központi rendeltetésű, az ország bármely veszélyeztetett pontján bevethető, több védekezési képességgel rendelkező szervezet kialakítása, amely részenként vagy egészként is alkalmazható. A projekt megvalósítása során árvízi védekezésre, vízi mentésre és műszaki-mentésre felszerelt több száz fős összlétszámú, több mint száz technikai eszközzel (pl.: logisztikai és erdőtűzoltó terepjáró pick-up, erdőtűzoltó felszerelés, mentőhajó, munkagép, mobil vezetési pont konténer rendszer) ellátott szervezet jön létre.</t>
  </si>
  <si>
    <t xml:space="preserve">A projekt átfogó célja térinformatikai alapokon nyugvó elektronikus döntéstámogatási rendszer kialakítása (térképi megjelenítést biztosító modul feladata a rendelkezésre álló térbeli információk tematikus interpretálása térképi alapon). A kialakításra kerülő döntéstámogató térinformációs rendszernek platform függetlennek kell lennie. 
A projekt céljai közt szerepel, a katasztrófavédelem veszélyhelyzeti reagáló képességének és a beavatkozás hatékonyságának növelése. A tervezett fejlesztések nem csak a döntéstámogató és beavatkozást segítő eszköz fejlesztését eredményezik, hanem a meglévő térinformatikai rendszer bázisán, azokat kiegészítve komplex rendszert hoznak létre. </t>
  </si>
  <si>
    <t>A projekt fő célkitűzése egy olyan egységes térinformatikai alapú, on-line, központosított katasztrófakockázat-értékelési rendszer kialakítása és működtetése, amellyel az egész ország területét lefedve, településszinten, veszélytípusonként lehetséges a katasztrófakockázatok területi azonosítása, a kockázati szintek meghatározása. Ez a közös adatbázisrendszer az érintett társszervezetek informatikai rendszerének interfészes összekapcsolásával jön létre, amely segíti a települések – egységes adatbázis alapján történő – katasztrófavédelmi osztályba sorolását a megállapított kockázatok szerint, a helyi, területi, valamint a központi veszélyelhárítási tervek elkészítését, támogatva ezzel a katasztrófák elleni védekezést a megelőzés és a felkészülés időszakában is. A katasztrófakockázat-értékelési rendszer kialakítása a meglévő térinformatikai rendszer bázisán nyugvó térinformatikai háttér (hardver/szoftver), valamint a rendszerrel kompatibilis térinformatikai alkalmazás fejlesztésével valósul meg. A megvalósítás további része a megelőzést és a felkészülést támogató eszközök (pilóta nélküli légi járművek, és azok műszaki kiszolgálását is biztosító szállító járművek) beszerzése és képzések megtartása.</t>
  </si>
  <si>
    <t>KEHOP-5.2.2-16-2017-00113</t>
  </si>
  <si>
    <t>Katasztrófavédelmi ingatlanok épületenergetikai beruházásai</t>
  </si>
  <si>
    <t>A projekt keretében tizenegy katasztrófavédelmi ingatlan energiahatékonyságának javítása és a megújuló energiafelhasználás fokozására irányuló beruházások valósulnak meg. A projekt kedvezményezettje a Nemzeti Fejlesztési és Stratégiai Intézet Nonprofit Korlátolt Felelősségű Társaság. A BM Országos Katasztrófavédelmi Főigazgatóság, mint konzorciumi partner vesz részt a projektben.</t>
  </si>
  <si>
    <t>Nemzeti Fejelsztési Minisztérium Környezeti és Energiahatékonysági Operatív Programok Irányító Hatósága</t>
  </si>
  <si>
    <t>IKT-2017-106-I1-00028434</t>
  </si>
  <si>
    <t>BM OKF, RSOE</t>
  </si>
  <si>
    <t>IKT-2016-106-I1-00015468</t>
  </si>
  <si>
    <t>IKT-2017-106-I1-00011039</t>
  </si>
  <si>
    <t>NFSI, BM OKF</t>
  </si>
  <si>
    <t>BM OKF, OVF, OMSZ, NÉBIH, NNK, MBFSZ</t>
  </si>
  <si>
    <t>BM, FM, BM OKF, OVF, FÖMI, AKI, NÉBIH, KIFÜ</t>
  </si>
  <si>
    <t>IKT-2018-106-I1-00019336</t>
  </si>
  <si>
    <t xml:space="preserve">A projekt célja a jelenlegi laktanya telkén a régi épület mellett felépíteni egy új tűzoltólaktanyát, mely a megyei igazgatóságnak is helyet ad. A jelenlegi épület felújításával kapcsolatban egy szakértői csoport feltáró vizsgálata megerősítette a korábbi feltételezéseket, hogy az épület teherhordó szerkezete folyamatosan károsodik, emiatt a tűzoltóság nehéz szereit a födémről már el is kellett távolítani. A szakértői csoport véleménye és a tűzoltósági szakterület szakmai álláspontja alapján az a vezetői döntés született, hogy a minőség fejlesztése érdekében a jelenlegi épület melletti területen egy új, 10 szerállásos laktanya, illetve - egy másik projekt keretében - a város délnyugati részében egy új tűzoltó laktanya építése valósuljon meg. A régi laktanya épülete pedig az alsó szint födéméig elbontásra kerül, s a továbbiakban szerállásként funkcionál. A meglévő laktanya telkén megvalósítandó tűzoltólaktanyával szoros összefüggésben kialakításra kerül egy új tűzoltó laktanya. A nyugati tűzoltólaktanya 4 szerállással látná el feladatait, ahová két gépjárműfecskendő, egy vízszállító és egy magasból mentő gépjármű kerülne, továbbá helyet biztosítana a pécsi kirendeltség állományának is. </t>
  </si>
  <si>
    <t xml:space="preserve">A projekt megvalósulásával várhatóan 57 darab tűzoltógépjármű kerül rendszerbeállításra. A járművek a kiemelt vízszállítási, terepjáró és tűzoltó képességeikkel jelentősen hozzá fognak járulni az erdőtüzekkel és az egyéb vízigényes, vagy jó terepjáró képességet igénylő beavatkozások hatékonyságának javításához. A szóban forgó gépjárműállomány a gépjárműfecskendő beszerzések mellett, a modern és egységes védelmi rendszer másik alappillérét jelenti, szintén magasabb szintű védelmi képességet nyújtva mind az állampolgárok, mind az élő, mind pedig az épített környezet számára. </t>
  </si>
  <si>
    <t>A projekt célja olyan speciális, Megyei és Fővárosi Iparbiztonsági Információs Központok kialakítása, melynek megvalósításával a kritikus infrastruktúra védelme olyan mennyiségi és minőségi növekedésen megy keresztül, hogy a beszerzendő eszközpark támogatásával az új kihívásoknak megfelelően képes lesz végrehajtani feladatát. A fejlesztések eredményeként növelhető a katasztrófavédelmi intézményrendszer hatékonysága, a korszerű eszközökkel lehetővé válik a leghatékonyabb intézkedés, a közvetlen információszerzés, illetve a szükséges intézkedések gyors megtétele.</t>
  </si>
  <si>
    <t xml:space="preserve">A projekt célja a katasztrófavédelmi szervek reagáló képességének hatékonyabbá tétele az állampolgárok élet-, és vagyonbiztonságának megőrzése érdekében a Balaton régió területén. Ennek a célnak az elérése érdekében a projekt két fő területre fókuszál: Mentési tevékenység fejlesztése, viharjelző rendszer fejlesztése. </t>
  </si>
  <si>
    <t xml:space="preserve">A projekt az öntözéssel kapcsolatos vízjogi engedélyezési eljárás, illetve a mezőgazdasági öntözéssel kapcsolatos vízgazdálkodási, fenntartói, hatósági, adózási és kutatási-statisztikai feladatok támogatását szolgáló informatikai megoldást hoz létre.
Kialakításra kerül egy Előszűrő felület, egy Adatgyűjtő környezet és tárhely, egy Hatósági környezet, a Vízkészletjárulék modul, és az ezekhez kapcsolódó jogszabályi környezet. Olyan elektronikus vízikönyvi nyilvántartás kialakítása a cél, amely vízilétesítményekkel, vízimunkákkal és vízhasználatokkal összefüggő jogokat és kötelezettségeket, a jogi szempontból jelentős tényeket és adatokat tartalmazza. Az elektronikus nyilvántartás biztosítja a vízügyi és vízvédelmi hatáskörrel rendelkező szervek számára a fent említett adatok közvetlen elérését és visszakereshetőségét. Olyan elektronikus bírságnyilvántartó és kezelő rendszer kialakítása a cél, amely a hatósági eljárások, ellenőrzések és szemlék során kiszabott bírságokkal kapcsolatos feladatellátást támogatja, és a teljes folyamatot (kiszabástól befizetésig) nyomon követi. A határozatok nyilvántartása a ME által kifejlesztésre kerülő Hatósági Szankciók Nyilvántartása adatbázisban történik. </t>
  </si>
  <si>
    <t xml:space="preserve">A pályázat célja a HUNOR hivatásos katasztrófavédelmi mentőszervezet feladatainak ellátásához, a teljes állomány részére egységes, speciális munkavégzést biztosító ruházat és egyéni védőeszköz, valamint technikai felszerelések (alpintechnikai készlet, gáz- és sugárzásmérő, betonvágó eszközök, búvár és vízi-mentő felszerelés) beszerzésre. A mentőcsapat jellemző feladata árvíz, viharkárok, földrengés esetén a romok alatt rekedt áldozatok keresése, mentése, elsősegélynyújtás, és életben tartás. Ezen feladatok ellátásához egységes, speciális munkavégzést lehetővé tevő ruházat és egyéni védőeszközök, műszaki mentés esetén speciális, magasból leesés ellen védő felszerelés (kötéltechnika), valamint kereső és kutató eszközök, elsősegélynyújtáshoz, továbbá a tábori ellátáshoz felszerelések szükségesek. </t>
  </si>
  <si>
    <t xml:space="preserve">A projekt a 19 db megyei és az 1 db fővárosi katasztrófavédelmi igazgatóságon tervezett Kritikus Infrastruktúra Védelmi Bevetési Egységek járművek beszerzésével valósul meg. A KIBE gépjármű a katasztrófavédelem többcélú beavatkozó eszköze. Rendeltetése alapján a hatósági ellenőrzések, katasztrófahelyzetek kezelése során mérnöki végzettséggel, rendészeti múlttal és bevetési, irányítói tapasztalattal rendelkező rendvédelmi szakemberek munkáját hivatott támogatni. A gépjármű kialakítása, technikai követelményei lehetővé teszik a hatékony megelőzési, hatósági feladatok ellátásától, a kritikus infrastruktúrák környezetében kialakuló rendkívüli eseménykezelés, irányítói, döntéstámogató munkájának a biztosítását. A gépjármű méreteinek, kialakításának köszönhetően felhasználása szerteágazó feladatok ellátását biztosítja. </t>
  </si>
  <si>
    <t>KEHOP-5.2.10-16-2017-00146</t>
  </si>
  <si>
    <t>Budapest, XI. Gazdagréti tér 3. épületenergetikai fejlesztése</t>
  </si>
  <si>
    <t>IKT-2017-106-I1-00025501</t>
  </si>
  <si>
    <t>A projekt keretében a Budapest, XI. Gazdagréti tér 3. szám alatt található 10 emeletes házgyári technológiával épített épület energetikai korszerűsítésére kerül sor. A korszerűsítés az épület külső határoló felületeinek hőszigetelésével, nyílászáróinak cseréjével valósul meg.</t>
  </si>
  <si>
    <t>lezárult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</si>
</sst>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F_t_-;\-* #,##0.00\ _F_t_-;_-* &quot;-&quot;??\ _F_t_-;_-@_-"/>
    <numFmt numFmtId="165" formatCode="#,##0\ &quot;Ft&quot;"/>
  </numFmts>
  <fonts count="6"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2"/>
      <name val="Times New Roman"/>
      <family val="1"/>
      <charset val="238"/>
    </font>
    <font>
      <sz val="12"/>
      <color theme="1"/>
      <name val="Times New Roman"/>
      <family val="1"/>
      <charset val="238"/>
    </font>
    <font>
      <b/>
      <sz val="12"/>
      <color theme="1"/>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37">
    <xf numFmtId="0" fontId="0" fillId="0" borderId="0" xfId="0"/>
    <xf numFmtId="0" fontId="4" fillId="2" borderId="0" xfId="0" applyFont="1" applyFill="1" applyAlignment="1">
      <alignment horizontal="center" vertical="center" wrapText="1"/>
    </xf>
    <xf numFmtId="0" fontId="3" fillId="4" borderId="1" xfId="0"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14" fontId="4" fillId="3" borderId="10"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2" borderId="0" xfId="0" applyFont="1" applyFill="1" applyAlignment="1">
      <alignment vertical="center" wrapText="1"/>
    </xf>
    <xf numFmtId="0" fontId="3" fillId="4" borderId="2" xfId="0" applyFont="1" applyFill="1" applyBorder="1" applyAlignment="1">
      <alignment horizontal="center" vertical="center" wrapText="1"/>
    </xf>
    <xf numFmtId="0" fontId="4" fillId="2" borderId="0" xfId="0" applyFont="1" applyFill="1" applyAlignment="1">
      <alignment horizontal="left" vertical="center" wrapText="1"/>
    </xf>
    <xf numFmtId="0" fontId="2" fillId="3" borderId="10"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165" fontId="3" fillId="4" borderId="2"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2" borderId="7" xfId="0" applyFont="1" applyFill="1" applyBorder="1" applyAlignment="1">
      <alignment horizontal="left" vertical="center" wrapText="1"/>
    </xf>
    <xf numFmtId="14" fontId="4" fillId="2" borderId="7"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165" fontId="2" fillId="2" borderId="7" xfId="1" applyNumberFormat="1" applyFont="1" applyFill="1" applyBorder="1" applyAlignment="1">
      <alignment horizontal="center" vertical="center" wrapText="1"/>
    </xf>
    <xf numFmtId="165" fontId="2" fillId="2" borderId="6" xfId="1"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xf>
    <xf numFmtId="165" fontId="3" fillId="3" borderId="10" xfId="1" applyNumberFormat="1" applyFont="1" applyFill="1" applyBorder="1" applyAlignment="1">
      <alignment horizontal="center" vertical="center" wrapText="1"/>
    </xf>
    <xf numFmtId="0" fontId="5" fillId="2" borderId="0" xfId="0" applyFont="1" applyFill="1" applyAlignment="1">
      <alignment horizontal="left" vertical="center" wrapText="1"/>
    </xf>
    <xf numFmtId="165" fontId="2" fillId="2" borderId="4" xfId="1" applyNumberFormat="1"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2" borderId="3" xfId="0" applyFont="1" applyFill="1" applyBorder="1" applyAlignment="1">
      <alignment horizontal="left" vertical="center" wrapText="1"/>
    </xf>
  </cellXfs>
  <cellStyles count="2">
    <cellStyle name="Ezres" xfId="1" builtinId="3"/>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tabSelected="1" zoomScale="70" zoomScaleNormal="70" workbookViewId="0">
      <selection sqref="A1:D1"/>
    </sheetView>
  </sheetViews>
  <sheetFormatPr defaultRowHeight="15.75" x14ac:dyDescent="0.25"/>
  <cols>
    <col min="1" max="1" width="51.85546875" style="10" customWidth="1"/>
    <col min="2" max="2" width="41.5703125" style="1" bestFit="1" customWidth="1"/>
    <col min="3" max="3" width="74.140625" style="10" customWidth="1"/>
    <col min="4" max="4" width="30" style="1" bestFit="1" customWidth="1"/>
    <col min="5" max="5" width="23" style="1" bestFit="1" customWidth="1"/>
    <col min="6" max="6" width="38.85546875" style="1" customWidth="1"/>
    <col min="7" max="7" width="12.42578125" style="1" bestFit="1" customWidth="1"/>
    <col min="8" max="8" width="22.42578125" style="1" customWidth="1"/>
    <col min="9" max="9" width="9.140625" style="1"/>
    <col min="10" max="10" width="13.5703125" style="1" customWidth="1"/>
    <col min="11" max="11" width="13.140625" style="1" bestFit="1" customWidth="1"/>
    <col min="12" max="16384" width="9.140625" style="1"/>
  </cols>
  <sheetData>
    <row r="1" spans="1:11" ht="40.5" customHeight="1" thickBot="1" x14ac:dyDescent="0.3">
      <c r="A1" s="31" t="s">
        <v>0</v>
      </c>
      <c r="B1" s="31"/>
      <c r="C1" s="31"/>
      <c r="D1" s="31"/>
      <c r="E1" s="8"/>
      <c r="F1" s="8"/>
    </row>
    <row r="2" spans="1:11" ht="32.25" thickBot="1" x14ac:dyDescent="0.3">
      <c r="A2" s="2" t="s">
        <v>36</v>
      </c>
      <c r="B2" s="9" t="s">
        <v>37</v>
      </c>
      <c r="C2" s="9" t="s">
        <v>38</v>
      </c>
      <c r="D2" s="9" t="s">
        <v>39</v>
      </c>
      <c r="E2" s="19" t="s">
        <v>40</v>
      </c>
      <c r="F2" s="19"/>
      <c r="G2" s="9" t="s">
        <v>1</v>
      </c>
      <c r="H2" s="9" t="s">
        <v>2</v>
      </c>
      <c r="I2" s="20" t="s">
        <v>41</v>
      </c>
      <c r="J2" s="20"/>
      <c r="K2" s="7" t="s">
        <v>3</v>
      </c>
    </row>
    <row r="3" spans="1:11" ht="15" customHeight="1" x14ac:dyDescent="0.25">
      <c r="A3" s="33" t="s">
        <v>65</v>
      </c>
      <c r="B3" s="21" t="s">
        <v>43</v>
      </c>
      <c r="C3" s="22" t="s">
        <v>82</v>
      </c>
      <c r="D3" s="18" t="s">
        <v>4</v>
      </c>
      <c r="E3" s="18" t="s">
        <v>5</v>
      </c>
      <c r="F3" s="18" t="s">
        <v>101</v>
      </c>
      <c r="G3" s="23">
        <v>42465</v>
      </c>
      <c r="H3" s="18" t="s">
        <v>6</v>
      </c>
      <c r="I3" s="26">
        <f>I6*0.85</f>
        <v>12323754758.5</v>
      </c>
      <c r="J3" s="26"/>
      <c r="K3" s="28" t="s">
        <v>121</v>
      </c>
    </row>
    <row r="4" spans="1:11" ht="15" customHeight="1" x14ac:dyDescent="0.25">
      <c r="A4" s="34"/>
      <c r="B4" s="13"/>
      <c r="C4" s="15"/>
      <c r="D4" s="17"/>
      <c r="E4" s="17"/>
      <c r="F4" s="17"/>
      <c r="G4" s="24"/>
      <c r="H4" s="17"/>
      <c r="I4" s="27"/>
      <c r="J4" s="27"/>
      <c r="K4" s="29"/>
    </row>
    <row r="5" spans="1:11" ht="97.5" customHeight="1" x14ac:dyDescent="0.25">
      <c r="A5" s="34"/>
      <c r="B5" s="13"/>
      <c r="C5" s="15"/>
      <c r="D5" s="17"/>
      <c r="E5" s="17"/>
      <c r="F5" s="17"/>
      <c r="G5" s="24"/>
      <c r="H5" s="3" t="s">
        <v>7</v>
      </c>
      <c r="I5" s="27">
        <f>I6*0.15</f>
        <v>2174780251.5</v>
      </c>
      <c r="J5" s="27"/>
      <c r="K5" s="29"/>
    </row>
    <row r="6" spans="1:11" ht="16.5" thickBot="1" x14ac:dyDescent="0.3">
      <c r="A6" s="35"/>
      <c r="B6" s="4"/>
      <c r="C6" s="11"/>
      <c r="D6" s="4"/>
      <c r="E6" s="4"/>
      <c r="F6" s="4"/>
      <c r="G6" s="5"/>
      <c r="H6" s="4"/>
      <c r="I6" s="30">
        <v>14498535010</v>
      </c>
      <c r="J6" s="30"/>
      <c r="K6" s="6"/>
    </row>
    <row r="7" spans="1:11" ht="15" customHeight="1" x14ac:dyDescent="0.25">
      <c r="A7" s="36" t="s">
        <v>66</v>
      </c>
      <c r="B7" s="12" t="s">
        <v>44</v>
      </c>
      <c r="C7" s="14" t="s">
        <v>83</v>
      </c>
      <c r="D7" s="16" t="s">
        <v>8</v>
      </c>
      <c r="E7" s="18" t="s">
        <v>5</v>
      </c>
      <c r="F7" s="18" t="s">
        <v>101</v>
      </c>
      <c r="G7" s="25">
        <v>42531</v>
      </c>
      <c r="H7" s="16" t="s">
        <v>6</v>
      </c>
      <c r="I7" s="26">
        <f>I10*0.85</f>
        <v>438012587.09999996</v>
      </c>
      <c r="J7" s="26"/>
      <c r="K7" s="28" t="s">
        <v>42</v>
      </c>
    </row>
    <row r="8" spans="1:11" ht="15" customHeight="1" x14ac:dyDescent="0.25">
      <c r="A8" s="34"/>
      <c r="B8" s="13"/>
      <c r="C8" s="15"/>
      <c r="D8" s="17"/>
      <c r="E8" s="17"/>
      <c r="F8" s="17"/>
      <c r="G8" s="24"/>
      <c r="H8" s="17"/>
      <c r="I8" s="27"/>
      <c r="J8" s="27"/>
      <c r="K8" s="29"/>
    </row>
    <row r="9" spans="1:11" ht="132.75" customHeight="1" x14ac:dyDescent="0.25">
      <c r="A9" s="34"/>
      <c r="B9" s="13"/>
      <c r="C9" s="15"/>
      <c r="D9" s="17"/>
      <c r="E9" s="17"/>
      <c r="F9" s="17"/>
      <c r="G9" s="24"/>
      <c r="H9" s="3" t="s">
        <v>7</v>
      </c>
      <c r="I9" s="27">
        <f>I10*0.15</f>
        <v>77296338.899999991</v>
      </c>
      <c r="J9" s="27"/>
      <c r="K9" s="29"/>
    </row>
    <row r="10" spans="1:11" ht="16.5" thickBot="1" x14ac:dyDescent="0.3">
      <c r="A10" s="35"/>
      <c r="B10" s="4"/>
      <c r="C10" s="11"/>
      <c r="D10" s="4"/>
      <c r="E10" s="4"/>
      <c r="F10" s="4"/>
      <c r="G10" s="5"/>
      <c r="H10" s="4"/>
      <c r="I10" s="30">
        <v>515308926</v>
      </c>
      <c r="J10" s="30"/>
      <c r="K10" s="6"/>
    </row>
    <row r="11" spans="1:11" ht="15" customHeight="1" x14ac:dyDescent="0.25">
      <c r="A11" s="36" t="s">
        <v>67</v>
      </c>
      <c r="B11" s="12" t="s">
        <v>45</v>
      </c>
      <c r="C11" s="14" t="s">
        <v>84</v>
      </c>
      <c r="D11" s="16" t="s">
        <v>9</v>
      </c>
      <c r="E11" s="18" t="s">
        <v>5</v>
      </c>
      <c r="F11" s="18" t="s">
        <v>101</v>
      </c>
      <c r="G11" s="25">
        <v>42564</v>
      </c>
      <c r="H11" s="16" t="s">
        <v>6</v>
      </c>
      <c r="I11" s="26">
        <f>I14*0.85</f>
        <v>1106476281.7</v>
      </c>
      <c r="J11" s="26"/>
      <c r="K11" s="28" t="s">
        <v>42</v>
      </c>
    </row>
    <row r="12" spans="1:11" ht="15" customHeight="1" x14ac:dyDescent="0.25">
      <c r="A12" s="34"/>
      <c r="B12" s="13"/>
      <c r="C12" s="15"/>
      <c r="D12" s="17"/>
      <c r="E12" s="17"/>
      <c r="F12" s="17"/>
      <c r="G12" s="24"/>
      <c r="H12" s="17"/>
      <c r="I12" s="27"/>
      <c r="J12" s="27"/>
      <c r="K12" s="29"/>
    </row>
    <row r="13" spans="1:11" ht="60" customHeight="1" x14ac:dyDescent="0.25">
      <c r="A13" s="34"/>
      <c r="B13" s="13"/>
      <c r="C13" s="15"/>
      <c r="D13" s="17"/>
      <c r="E13" s="17"/>
      <c r="F13" s="17"/>
      <c r="G13" s="24"/>
      <c r="H13" s="3" t="s">
        <v>7</v>
      </c>
      <c r="I13" s="27">
        <f>I14*0.15</f>
        <v>195260520.29999998</v>
      </c>
      <c r="J13" s="27"/>
      <c r="K13" s="29"/>
    </row>
    <row r="14" spans="1:11" ht="16.5" thickBot="1" x14ac:dyDescent="0.3">
      <c r="A14" s="35"/>
      <c r="B14" s="4"/>
      <c r="C14" s="11"/>
      <c r="D14" s="4"/>
      <c r="E14" s="4"/>
      <c r="F14" s="4"/>
      <c r="G14" s="5"/>
      <c r="H14" s="4"/>
      <c r="I14" s="30">
        <v>1301736802</v>
      </c>
      <c r="J14" s="30"/>
      <c r="K14" s="6"/>
    </row>
    <row r="15" spans="1:11" ht="15" customHeight="1" x14ac:dyDescent="0.25">
      <c r="A15" s="36" t="s">
        <v>68</v>
      </c>
      <c r="B15" s="12" t="s">
        <v>46</v>
      </c>
      <c r="C15" s="14" t="s">
        <v>85</v>
      </c>
      <c r="D15" s="16" t="s">
        <v>20</v>
      </c>
      <c r="E15" s="18" t="s">
        <v>5</v>
      </c>
      <c r="F15" s="18" t="s">
        <v>101</v>
      </c>
      <c r="G15" s="25">
        <v>42592</v>
      </c>
      <c r="H15" s="16" t="s">
        <v>6</v>
      </c>
      <c r="I15" s="26">
        <f>I18*0.85</f>
        <v>184958914.54999998</v>
      </c>
      <c r="J15" s="26"/>
      <c r="K15" s="28" t="s">
        <v>42</v>
      </c>
    </row>
    <row r="16" spans="1:11" ht="15" customHeight="1" x14ac:dyDescent="0.25">
      <c r="A16" s="34"/>
      <c r="B16" s="13"/>
      <c r="C16" s="15"/>
      <c r="D16" s="17"/>
      <c r="E16" s="17"/>
      <c r="F16" s="17"/>
      <c r="G16" s="24"/>
      <c r="H16" s="17"/>
      <c r="I16" s="27"/>
      <c r="J16" s="27"/>
      <c r="K16" s="29"/>
    </row>
    <row r="17" spans="1:11" ht="51.75" customHeight="1" x14ac:dyDescent="0.25">
      <c r="A17" s="34"/>
      <c r="B17" s="13"/>
      <c r="C17" s="15"/>
      <c r="D17" s="17"/>
      <c r="E17" s="17"/>
      <c r="F17" s="17"/>
      <c r="G17" s="24"/>
      <c r="H17" s="3" t="s">
        <v>7</v>
      </c>
      <c r="I17" s="27">
        <f>I18*0.15</f>
        <v>32639808.449999999</v>
      </c>
      <c r="J17" s="27"/>
      <c r="K17" s="29"/>
    </row>
    <row r="18" spans="1:11" ht="16.5" thickBot="1" x14ac:dyDescent="0.3">
      <c r="A18" s="35"/>
      <c r="B18" s="4"/>
      <c r="C18" s="11"/>
      <c r="D18" s="4"/>
      <c r="E18" s="4"/>
      <c r="F18" s="4"/>
      <c r="G18" s="5"/>
      <c r="H18" s="4"/>
      <c r="I18" s="30">
        <v>217598723</v>
      </c>
      <c r="J18" s="30"/>
      <c r="K18" s="6"/>
    </row>
    <row r="19" spans="1:11" ht="15" customHeight="1" x14ac:dyDescent="0.25">
      <c r="A19" s="36" t="s">
        <v>21</v>
      </c>
      <c r="B19" s="12" t="s">
        <v>47</v>
      </c>
      <c r="C19" s="14" t="s">
        <v>86</v>
      </c>
      <c r="D19" s="16" t="s">
        <v>22</v>
      </c>
      <c r="E19" s="18" t="s">
        <v>5</v>
      </c>
      <c r="F19" s="18" t="s">
        <v>101</v>
      </c>
      <c r="G19" s="25">
        <v>42597</v>
      </c>
      <c r="H19" s="16" t="s">
        <v>6</v>
      </c>
      <c r="I19" s="26">
        <f>I22*0.85</f>
        <v>1020000000</v>
      </c>
      <c r="J19" s="26"/>
      <c r="K19" s="28" t="s">
        <v>42</v>
      </c>
    </row>
    <row r="20" spans="1:11" ht="15" customHeight="1" x14ac:dyDescent="0.25">
      <c r="A20" s="34"/>
      <c r="B20" s="13"/>
      <c r="C20" s="15"/>
      <c r="D20" s="17"/>
      <c r="E20" s="17"/>
      <c r="F20" s="17"/>
      <c r="G20" s="24"/>
      <c r="H20" s="17"/>
      <c r="I20" s="27"/>
      <c r="J20" s="27"/>
      <c r="K20" s="29"/>
    </row>
    <row r="21" spans="1:11" ht="115.5" customHeight="1" x14ac:dyDescent="0.25">
      <c r="A21" s="34"/>
      <c r="B21" s="13"/>
      <c r="C21" s="15"/>
      <c r="D21" s="17"/>
      <c r="E21" s="17"/>
      <c r="F21" s="17"/>
      <c r="G21" s="24"/>
      <c r="H21" s="3" t="s">
        <v>7</v>
      </c>
      <c r="I21" s="27">
        <f>I22*0.15</f>
        <v>180000000</v>
      </c>
      <c r="J21" s="27"/>
      <c r="K21" s="29"/>
    </row>
    <row r="22" spans="1:11" ht="16.5" thickBot="1" x14ac:dyDescent="0.3">
      <c r="A22" s="35"/>
      <c r="B22" s="4"/>
      <c r="C22" s="11"/>
      <c r="D22" s="4"/>
      <c r="E22" s="4"/>
      <c r="F22" s="4"/>
      <c r="G22" s="5"/>
      <c r="H22" s="4"/>
      <c r="I22" s="30">
        <v>1200000000</v>
      </c>
      <c r="J22" s="30"/>
      <c r="K22" s="6"/>
    </row>
    <row r="23" spans="1:11" ht="15" customHeight="1" x14ac:dyDescent="0.25">
      <c r="A23" s="36" t="s">
        <v>69</v>
      </c>
      <c r="B23" s="12" t="s">
        <v>48</v>
      </c>
      <c r="C23" s="14" t="s">
        <v>87</v>
      </c>
      <c r="D23" s="16" t="s">
        <v>26</v>
      </c>
      <c r="E23" s="18" t="s">
        <v>5</v>
      </c>
      <c r="F23" s="18" t="s">
        <v>101</v>
      </c>
      <c r="G23" s="25">
        <v>42590</v>
      </c>
      <c r="H23" s="16" t="s">
        <v>6</v>
      </c>
      <c r="I23" s="26">
        <f>I26*0.85</f>
        <v>4080000000</v>
      </c>
      <c r="J23" s="26"/>
      <c r="K23" s="28" t="s">
        <v>42</v>
      </c>
    </row>
    <row r="24" spans="1:11" ht="15" customHeight="1" x14ac:dyDescent="0.25">
      <c r="A24" s="34"/>
      <c r="B24" s="13"/>
      <c r="C24" s="15"/>
      <c r="D24" s="17"/>
      <c r="E24" s="17"/>
      <c r="F24" s="17"/>
      <c r="G24" s="24"/>
      <c r="H24" s="17"/>
      <c r="I24" s="27"/>
      <c r="J24" s="27"/>
      <c r="K24" s="29"/>
    </row>
    <row r="25" spans="1:11" ht="60.75" customHeight="1" x14ac:dyDescent="0.25">
      <c r="A25" s="34"/>
      <c r="B25" s="13"/>
      <c r="C25" s="15"/>
      <c r="D25" s="17"/>
      <c r="E25" s="17"/>
      <c r="F25" s="17"/>
      <c r="G25" s="24"/>
      <c r="H25" s="3" t="s">
        <v>7</v>
      </c>
      <c r="I25" s="27">
        <f>I26*0.15</f>
        <v>720000000</v>
      </c>
      <c r="J25" s="27"/>
      <c r="K25" s="29"/>
    </row>
    <row r="26" spans="1:11" ht="16.5" thickBot="1" x14ac:dyDescent="0.3">
      <c r="A26" s="35"/>
      <c r="B26" s="4"/>
      <c r="C26" s="11"/>
      <c r="D26" s="4"/>
      <c r="E26" s="4"/>
      <c r="F26" s="4"/>
      <c r="G26" s="5"/>
      <c r="H26" s="4"/>
      <c r="I26" s="30">
        <v>4800000000</v>
      </c>
      <c r="J26" s="30"/>
      <c r="K26" s="6"/>
    </row>
    <row r="27" spans="1:11" ht="15" customHeight="1" x14ac:dyDescent="0.25">
      <c r="A27" s="36" t="s">
        <v>70</v>
      </c>
      <c r="B27" s="12" t="s">
        <v>49</v>
      </c>
      <c r="C27" s="14" t="s">
        <v>88</v>
      </c>
      <c r="D27" s="16" t="s">
        <v>23</v>
      </c>
      <c r="E27" s="18" t="s">
        <v>5</v>
      </c>
      <c r="F27" s="18" t="s">
        <v>101</v>
      </c>
      <c r="G27" s="25">
        <v>42592</v>
      </c>
      <c r="H27" s="16" t="s">
        <v>6</v>
      </c>
      <c r="I27" s="26">
        <f>I30*0.85</f>
        <v>314500000</v>
      </c>
      <c r="J27" s="26"/>
      <c r="K27" s="28" t="s">
        <v>121</v>
      </c>
    </row>
    <row r="28" spans="1:11" ht="15" customHeight="1" x14ac:dyDescent="0.25">
      <c r="A28" s="34"/>
      <c r="B28" s="13"/>
      <c r="C28" s="15"/>
      <c r="D28" s="17"/>
      <c r="E28" s="17"/>
      <c r="F28" s="17"/>
      <c r="G28" s="24"/>
      <c r="H28" s="17"/>
      <c r="I28" s="27"/>
      <c r="J28" s="27"/>
      <c r="K28" s="29"/>
    </row>
    <row r="29" spans="1:11" ht="66.75" customHeight="1" x14ac:dyDescent="0.25">
      <c r="A29" s="34"/>
      <c r="B29" s="13"/>
      <c r="C29" s="15"/>
      <c r="D29" s="17"/>
      <c r="E29" s="17"/>
      <c r="F29" s="17"/>
      <c r="G29" s="24"/>
      <c r="H29" s="3" t="s">
        <v>7</v>
      </c>
      <c r="I29" s="27">
        <f>I30*0.15</f>
        <v>55500000</v>
      </c>
      <c r="J29" s="27"/>
      <c r="K29" s="29"/>
    </row>
    <row r="30" spans="1:11" ht="16.5" thickBot="1" x14ac:dyDescent="0.3">
      <c r="A30" s="35"/>
      <c r="B30" s="4"/>
      <c r="C30" s="11"/>
      <c r="D30" s="4"/>
      <c r="E30" s="4"/>
      <c r="F30" s="4"/>
      <c r="G30" s="5"/>
      <c r="H30" s="4"/>
      <c r="I30" s="30">
        <v>370000000</v>
      </c>
      <c r="J30" s="30"/>
      <c r="K30" s="6"/>
    </row>
    <row r="31" spans="1:11" ht="15" customHeight="1" x14ac:dyDescent="0.25">
      <c r="A31" s="36" t="s">
        <v>71</v>
      </c>
      <c r="B31" s="12" t="s">
        <v>50</v>
      </c>
      <c r="C31" s="14" t="s">
        <v>89</v>
      </c>
      <c r="D31" s="16" t="s">
        <v>19</v>
      </c>
      <c r="E31" s="18" t="s">
        <v>5</v>
      </c>
      <c r="F31" s="18" t="s">
        <v>101</v>
      </c>
      <c r="G31" s="25">
        <v>42599</v>
      </c>
      <c r="H31" s="16" t="s">
        <v>6</v>
      </c>
      <c r="I31" s="26">
        <f>I34*0.85</f>
        <v>576088043.14999998</v>
      </c>
      <c r="J31" s="26"/>
      <c r="K31" s="28" t="s">
        <v>42</v>
      </c>
    </row>
    <row r="32" spans="1:11" ht="15" customHeight="1" x14ac:dyDescent="0.25">
      <c r="A32" s="34"/>
      <c r="B32" s="13"/>
      <c r="C32" s="15"/>
      <c r="D32" s="17"/>
      <c r="E32" s="17"/>
      <c r="F32" s="17"/>
      <c r="G32" s="24"/>
      <c r="H32" s="17"/>
      <c r="I32" s="27"/>
      <c r="J32" s="27"/>
      <c r="K32" s="29"/>
    </row>
    <row r="33" spans="1:11" ht="39.75" customHeight="1" x14ac:dyDescent="0.25">
      <c r="A33" s="34"/>
      <c r="B33" s="13"/>
      <c r="C33" s="15"/>
      <c r="D33" s="17"/>
      <c r="E33" s="17"/>
      <c r="F33" s="17"/>
      <c r="G33" s="24"/>
      <c r="H33" s="3" t="s">
        <v>7</v>
      </c>
      <c r="I33" s="27">
        <f>I34*0.15</f>
        <v>101662595.84999999</v>
      </c>
      <c r="J33" s="27"/>
      <c r="K33" s="29"/>
    </row>
    <row r="34" spans="1:11" ht="16.5" thickBot="1" x14ac:dyDescent="0.3">
      <c r="A34" s="35"/>
      <c r="B34" s="4"/>
      <c r="C34" s="11"/>
      <c r="D34" s="4"/>
      <c r="E34" s="4"/>
      <c r="F34" s="4"/>
      <c r="G34" s="5"/>
      <c r="H34" s="4"/>
      <c r="I34" s="30">
        <v>677750639</v>
      </c>
      <c r="J34" s="30"/>
      <c r="K34" s="6"/>
    </row>
    <row r="35" spans="1:11" ht="15" customHeight="1" x14ac:dyDescent="0.25">
      <c r="A35" s="36" t="s">
        <v>72</v>
      </c>
      <c r="B35" s="12" t="s">
        <v>51</v>
      </c>
      <c r="C35" s="14" t="s">
        <v>90</v>
      </c>
      <c r="D35" s="16" t="s">
        <v>29</v>
      </c>
      <c r="E35" s="18" t="s">
        <v>5</v>
      </c>
      <c r="F35" s="18" t="s">
        <v>101</v>
      </c>
      <c r="G35" s="25">
        <v>42663</v>
      </c>
      <c r="H35" s="16" t="s">
        <v>6</v>
      </c>
      <c r="I35" s="26">
        <f>I38*0.85</f>
        <v>1963500000</v>
      </c>
      <c r="J35" s="26"/>
      <c r="K35" s="28" t="s">
        <v>42</v>
      </c>
    </row>
    <row r="36" spans="1:11" ht="15" customHeight="1" x14ac:dyDescent="0.25">
      <c r="A36" s="34"/>
      <c r="B36" s="13"/>
      <c r="C36" s="15"/>
      <c r="D36" s="17"/>
      <c r="E36" s="17"/>
      <c r="F36" s="17"/>
      <c r="G36" s="24"/>
      <c r="H36" s="17"/>
      <c r="I36" s="27"/>
      <c r="J36" s="27"/>
      <c r="K36" s="29"/>
    </row>
    <row r="37" spans="1:11" ht="36" customHeight="1" x14ac:dyDescent="0.25">
      <c r="A37" s="34"/>
      <c r="B37" s="13"/>
      <c r="C37" s="15"/>
      <c r="D37" s="17"/>
      <c r="E37" s="17"/>
      <c r="F37" s="17"/>
      <c r="G37" s="24"/>
      <c r="H37" s="3" t="s">
        <v>7</v>
      </c>
      <c r="I37" s="27">
        <f>I38*0.15</f>
        <v>346500000</v>
      </c>
      <c r="J37" s="27"/>
      <c r="K37" s="29"/>
    </row>
    <row r="38" spans="1:11" ht="16.5" thickBot="1" x14ac:dyDescent="0.3">
      <c r="A38" s="35"/>
      <c r="B38" s="4"/>
      <c r="C38" s="11"/>
      <c r="D38" s="4"/>
      <c r="E38" s="4"/>
      <c r="F38" s="4"/>
      <c r="G38" s="5"/>
      <c r="H38" s="4"/>
      <c r="I38" s="30">
        <v>2310000000</v>
      </c>
      <c r="J38" s="30"/>
      <c r="K38" s="6"/>
    </row>
    <row r="39" spans="1:11" ht="15" customHeight="1" x14ac:dyDescent="0.25">
      <c r="A39" s="36" t="s">
        <v>73</v>
      </c>
      <c r="B39" s="12" t="s">
        <v>52</v>
      </c>
      <c r="C39" s="14" t="s">
        <v>110</v>
      </c>
      <c r="D39" s="16" t="s">
        <v>109</v>
      </c>
      <c r="E39" s="18" t="s">
        <v>5</v>
      </c>
      <c r="F39" s="18" t="s">
        <v>101</v>
      </c>
      <c r="G39" s="25">
        <v>42663</v>
      </c>
      <c r="H39" s="16" t="s">
        <v>6</v>
      </c>
      <c r="I39" s="26">
        <f>I42*0.85</f>
        <v>2567000000</v>
      </c>
      <c r="J39" s="26"/>
      <c r="K39" s="28" t="s">
        <v>42</v>
      </c>
    </row>
    <row r="40" spans="1:11" ht="15" customHeight="1" x14ac:dyDescent="0.25">
      <c r="A40" s="34"/>
      <c r="B40" s="13"/>
      <c r="C40" s="15"/>
      <c r="D40" s="17"/>
      <c r="E40" s="17"/>
      <c r="F40" s="17"/>
      <c r="G40" s="24"/>
      <c r="H40" s="17"/>
      <c r="I40" s="27"/>
      <c r="J40" s="27"/>
      <c r="K40" s="29"/>
    </row>
    <row r="41" spans="1:11" ht="260.25" customHeight="1" x14ac:dyDescent="0.25">
      <c r="A41" s="34"/>
      <c r="B41" s="13"/>
      <c r="C41" s="15"/>
      <c r="D41" s="17"/>
      <c r="E41" s="17"/>
      <c r="F41" s="17"/>
      <c r="G41" s="24"/>
      <c r="H41" s="3" t="s">
        <v>7</v>
      </c>
      <c r="I41" s="27">
        <f>I42*0.15</f>
        <v>453000000</v>
      </c>
      <c r="J41" s="27"/>
      <c r="K41" s="29"/>
    </row>
    <row r="42" spans="1:11" ht="16.5" thickBot="1" x14ac:dyDescent="0.3">
      <c r="A42" s="35"/>
      <c r="B42" s="4"/>
      <c r="C42" s="11"/>
      <c r="D42" s="4"/>
      <c r="E42" s="4"/>
      <c r="F42" s="4"/>
      <c r="G42" s="5"/>
      <c r="H42" s="4"/>
      <c r="I42" s="30">
        <v>3020000000</v>
      </c>
      <c r="J42" s="30"/>
      <c r="K42" s="6"/>
    </row>
    <row r="43" spans="1:11" ht="15" customHeight="1" x14ac:dyDescent="0.25">
      <c r="A43" s="36" t="s">
        <v>74</v>
      </c>
      <c r="B43" s="12" t="s">
        <v>53</v>
      </c>
      <c r="C43" s="14" t="s">
        <v>91</v>
      </c>
      <c r="D43" s="16" t="s">
        <v>10</v>
      </c>
      <c r="E43" s="18" t="s">
        <v>5</v>
      </c>
      <c r="F43" s="18" t="s">
        <v>101</v>
      </c>
      <c r="G43" s="25">
        <v>42627</v>
      </c>
      <c r="H43" s="16" t="s">
        <v>6</v>
      </c>
      <c r="I43" s="26">
        <f>I46*0.85</f>
        <v>781870297.64999998</v>
      </c>
      <c r="J43" s="26"/>
      <c r="K43" s="28" t="s">
        <v>42</v>
      </c>
    </row>
    <row r="44" spans="1:11" ht="15" customHeight="1" x14ac:dyDescent="0.25">
      <c r="A44" s="34"/>
      <c r="B44" s="13"/>
      <c r="C44" s="15"/>
      <c r="D44" s="17"/>
      <c r="E44" s="17"/>
      <c r="F44" s="17"/>
      <c r="G44" s="24"/>
      <c r="H44" s="17"/>
      <c r="I44" s="27"/>
      <c r="J44" s="27"/>
      <c r="K44" s="29"/>
    </row>
    <row r="45" spans="1:11" ht="36.75" customHeight="1" x14ac:dyDescent="0.25">
      <c r="A45" s="34"/>
      <c r="B45" s="13"/>
      <c r="C45" s="15"/>
      <c r="D45" s="17"/>
      <c r="E45" s="17"/>
      <c r="F45" s="17"/>
      <c r="G45" s="24"/>
      <c r="H45" s="3" t="s">
        <v>7</v>
      </c>
      <c r="I45" s="27">
        <f>I46*0.15</f>
        <v>137977111.34999999</v>
      </c>
      <c r="J45" s="27"/>
      <c r="K45" s="29"/>
    </row>
    <row r="46" spans="1:11" ht="16.5" thickBot="1" x14ac:dyDescent="0.3">
      <c r="A46" s="35"/>
      <c r="B46" s="4"/>
      <c r="C46" s="11"/>
      <c r="D46" s="4"/>
      <c r="E46" s="4"/>
      <c r="F46" s="4"/>
      <c r="G46" s="5"/>
      <c r="H46" s="4"/>
      <c r="I46" s="30">
        <v>919847409</v>
      </c>
      <c r="J46" s="30"/>
      <c r="K46" s="6"/>
    </row>
    <row r="47" spans="1:11" ht="15" customHeight="1" x14ac:dyDescent="0.25">
      <c r="A47" s="36" t="s">
        <v>24</v>
      </c>
      <c r="B47" s="12" t="s">
        <v>54</v>
      </c>
      <c r="C47" s="14" t="s">
        <v>115</v>
      </c>
      <c r="D47" s="16" t="s">
        <v>25</v>
      </c>
      <c r="E47" s="18" t="s">
        <v>5</v>
      </c>
      <c r="F47" s="18" t="s">
        <v>101</v>
      </c>
      <c r="G47" s="25">
        <v>42590</v>
      </c>
      <c r="H47" s="16" t="s">
        <v>6</v>
      </c>
      <c r="I47" s="26">
        <f>I50*0.85</f>
        <v>85000000</v>
      </c>
      <c r="J47" s="26"/>
      <c r="K47" s="28" t="s">
        <v>121</v>
      </c>
    </row>
    <row r="48" spans="1:11" ht="15" customHeight="1" x14ac:dyDescent="0.25">
      <c r="A48" s="34"/>
      <c r="B48" s="13"/>
      <c r="C48" s="15"/>
      <c r="D48" s="17"/>
      <c r="E48" s="17"/>
      <c r="F48" s="17"/>
      <c r="G48" s="24"/>
      <c r="H48" s="17"/>
      <c r="I48" s="27"/>
      <c r="J48" s="27"/>
      <c r="K48" s="29"/>
    </row>
    <row r="49" spans="1:11" ht="181.5" customHeight="1" x14ac:dyDescent="0.25">
      <c r="A49" s="34"/>
      <c r="B49" s="13"/>
      <c r="C49" s="15"/>
      <c r="D49" s="17"/>
      <c r="E49" s="17"/>
      <c r="F49" s="17"/>
      <c r="G49" s="24"/>
      <c r="H49" s="3" t="s">
        <v>7</v>
      </c>
      <c r="I49" s="27">
        <f>I50*0.15</f>
        <v>15000000</v>
      </c>
      <c r="J49" s="27"/>
      <c r="K49" s="29"/>
    </row>
    <row r="50" spans="1:11" ht="16.5" thickBot="1" x14ac:dyDescent="0.3">
      <c r="A50" s="35"/>
      <c r="B50" s="4"/>
      <c r="C50" s="11"/>
      <c r="D50" s="4"/>
      <c r="E50" s="4"/>
      <c r="F50" s="4"/>
      <c r="G50" s="5"/>
      <c r="H50" s="4"/>
      <c r="I50" s="30">
        <v>100000000</v>
      </c>
      <c r="J50" s="30"/>
      <c r="K50" s="6"/>
    </row>
    <row r="51" spans="1:11" ht="15" customHeight="1" x14ac:dyDescent="0.25">
      <c r="A51" s="36" t="s">
        <v>75</v>
      </c>
      <c r="B51" s="12" t="s">
        <v>55</v>
      </c>
      <c r="C51" s="14" t="s">
        <v>92</v>
      </c>
      <c r="D51" s="16" t="s">
        <v>11</v>
      </c>
      <c r="E51" s="18" t="s">
        <v>5</v>
      </c>
      <c r="F51" s="18" t="s">
        <v>101</v>
      </c>
      <c r="G51" s="25">
        <v>42639</v>
      </c>
      <c r="H51" s="16" t="s">
        <v>6</v>
      </c>
      <c r="I51" s="26">
        <f>I54*0.85</f>
        <v>1275000000</v>
      </c>
      <c r="J51" s="26"/>
      <c r="K51" s="28" t="s">
        <v>42</v>
      </c>
    </row>
    <row r="52" spans="1:11" ht="15" customHeight="1" x14ac:dyDescent="0.25">
      <c r="A52" s="34"/>
      <c r="B52" s="13"/>
      <c r="C52" s="15"/>
      <c r="D52" s="17"/>
      <c r="E52" s="17"/>
      <c r="F52" s="17"/>
      <c r="G52" s="24"/>
      <c r="H52" s="17"/>
      <c r="I52" s="27"/>
      <c r="J52" s="27"/>
      <c r="K52" s="29"/>
    </row>
    <row r="53" spans="1:11" ht="113.25" customHeight="1" x14ac:dyDescent="0.25">
      <c r="A53" s="34"/>
      <c r="B53" s="13"/>
      <c r="C53" s="15"/>
      <c r="D53" s="17"/>
      <c r="E53" s="17"/>
      <c r="F53" s="17"/>
      <c r="G53" s="24"/>
      <c r="H53" s="3" t="s">
        <v>7</v>
      </c>
      <c r="I53" s="27">
        <f>I54*0.15</f>
        <v>225000000</v>
      </c>
      <c r="J53" s="27"/>
      <c r="K53" s="29"/>
    </row>
    <row r="54" spans="1:11" ht="16.5" thickBot="1" x14ac:dyDescent="0.3">
      <c r="A54" s="35"/>
      <c r="B54" s="4"/>
      <c r="C54" s="11"/>
      <c r="D54" s="4"/>
      <c r="E54" s="4"/>
      <c r="F54" s="4"/>
      <c r="G54" s="5"/>
      <c r="H54" s="4"/>
      <c r="I54" s="30">
        <v>1500000000</v>
      </c>
      <c r="J54" s="30"/>
      <c r="K54" s="6"/>
    </row>
    <row r="55" spans="1:11" ht="15" customHeight="1" x14ac:dyDescent="0.25">
      <c r="A55" s="36" t="s">
        <v>12</v>
      </c>
      <c r="B55" s="12" t="s">
        <v>56</v>
      </c>
      <c r="C55" s="14" t="s">
        <v>93</v>
      </c>
      <c r="D55" s="16" t="s">
        <v>13</v>
      </c>
      <c r="E55" s="18" t="s">
        <v>5</v>
      </c>
      <c r="F55" s="18" t="s">
        <v>101</v>
      </c>
      <c r="G55" s="25">
        <v>42625</v>
      </c>
      <c r="H55" s="16" t="s">
        <v>6</v>
      </c>
      <c r="I55" s="26">
        <f>I58*0.85</f>
        <v>169638606.34999999</v>
      </c>
      <c r="J55" s="26"/>
      <c r="K55" s="28" t="s">
        <v>42</v>
      </c>
    </row>
    <row r="56" spans="1:11" ht="15" customHeight="1" x14ac:dyDescent="0.25">
      <c r="A56" s="34"/>
      <c r="B56" s="13"/>
      <c r="C56" s="15"/>
      <c r="D56" s="17"/>
      <c r="E56" s="17"/>
      <c r="F56" s="17"/>
      <c r="G56" s="24"/>
      <c r="H56" s="17"/>
      <c r="I56" s="27"/>
      <c r="J56" s="27"/>
      <c r="K56" s="29"/>
    </row>
    <row r="57" spans="1:11" ht="78" customHeight="1" x14ac:dyDescent="0.25">
      <c r="A57" s="34"/>
      <c r="B57" s="13"/>
      <c r="C57" s="15"/>
      <c r="D57" s="17"/>
      <c r="E57" s="17"/>
      <c r="F57" s="17"/>
      <c r="G57" s="24"/>
      <c r="H57" s="3" t="s">
        <v>7</v>
      </c>
      <c r="I57" s="27">
        <f>I58*0.15</f>
        <v>29936224.649999999</v>
      </c>
      <c r="J57" s="27"/>
      <c r="K57" s="29"/>
    </row>
    <row r="58" spans="1:11" ht="16.5" thickBot="1" x14ac:dyDescent="0.3">
      <c r="A58" s="35"/>
      <c r="B58" s="4"/>
      <c r="C58" s="11"/>
      <c r="D58" s="4"/>
      <c r="E58" s="4"/>
      <c r="F58" s="4"/>
      <c r="G58" s="5"/>
      <c r="H58" s="4"/>
      <c r="I58" s="30">
        <v>199574831</v>
      </c>
      <c r="J58" s="30"/>
      <c r="K58" s="6"/>
    </row>
    <row r="59" spans="1:11" ht="15" customHeight="1" x14ac:dyDescent="0.25">
      <c r="A59" s="36" t="s">
        <v>76</v>
      </c>
      <c r="B59" s="12" t="s">
        <v>57</v>
      </c>
      <c r="C59" s="14" t="s">
        <v>94</v>
      </c>
      <c r="D59" s="16" t="s">
        <v>34</v>
      </c>
      <c r="E59" s="18" t="s">
        <v>5</v>
      </c>
      <c r="F59" s="18" t="s">
        <v>101</v>
      </c>
      <c r="G59" s="25">
        <v>42690</v>
      </c>
      <c r="H59" s="16" t="s">
        <v>6</v>
      </c>
      <c r="I59" s="26">
        <f>I62*0.85</f>
        <v>1122000000</v>
      </c>
      <c r="J59" s="26"/>
      <c r="K59" s="28" t="s">
        <v>42</v>
      </c>
    </row>
    <row r="60" spans="1:11" ht="15" customHeight="1" x14ac:dyDescent="0.25">
      <c r="A60" s="34"/>
      <c r="B60" s="13"/>
      <c r="C60" s="15"/>
      <c r="D60" s="17"/>
      <c r="E60" s="17"/>
      <c r="F60" s="17"/>
      <c r="G60" s="24"/>
      <c r="H60" s="17"/>
      <c r="I60" s="27"/>
      <c r="J60" s="27"/>
      <c r="K60" s="29"/>
    </row>
    <row r="61" spans="1:11" ht="47.25" customHeight="1" x14ac:dyDescent="0.25">
      <c r="A61" s="34"/>
      <c r="B61" s="13"/>
      <c r="C61" s="15"/>
      <c r="D61" s="17"/>
      <c r="E61" s="17"/>
      <c r="F61" s="17"/>
      <c r="G61" s="24"/>
      <c r="H61" s="3" t="s">
        <v>7</v>
      </c>
      <c r="I61" s="27">
        <f>I62*0.15</f>
        <v>198000000</v>
      </c>
      <c r="J61" s="27"/>
      <c r="K61" s="29"/>
    </row>
    <row r="62" spans="1:11" ht="16.5" thickBot="1" x14ac:dyDescent="0.3">
      <c r="A62" s="35"/>
      <c r="B62" s="4"/>
      <c r="C62" s="11"/>
      <c r="D62" s="4"/>
      <c r="E62" s="4"/>
      <c r="F62" s="4"/>
      <c r="G62" s="5"/>
      <c r="H62" s="4"/>
      <c r="I62" s="30">
        <v>1320000000</v>
      </c>
      <c r="J62" s="30"/>
      <c r="K62" s="6"/>
    </row>
    <row r="63" spans="1:11" ht="15" customHeight="1" x14ac:dyDescent="0.25">
      <c r="A63" s="36" t="s">
        <v>77</v>
      </c>
      <c r="B63" s="12" t="s">
        <v>58</v>
      </c>
      <c r="C63" s="14" t="s">
        <v>111</v>
      </c>
      <c r="D63" s="16" t="s">
        <v>35</v>
      </c>
      <c r="E63" s="18" t="s">
        <v>5</v>
      </c>
      <c r="F63" s="18" t="s">
        <v>101</v>
      </c>
      <c r="G63" s="25">
        <v>42690</v>
      </c>
      <c r="H63" s="16" t="s">
        <v>6</v>
      </c>
      <c r="I63" s="26">
        <f>I66*0.85</f>
        <v>5185000000</v>
      </c>
      <c r="J63" s="26"/>
      <c r="K63" s="28" t="s">
        <v>42</v>
      </c>
    </row>
    <row r="64" spans="1:11" ht="15" customHeight="1" x14ac:dyDescent="0.25">
      <c r="A64" s="34"/>
      <c r="B64" s="13"/>
      <c r="C64" s="15"/>
      <c r="D64" s="17"/>
      <c r="E64" s="17"/>
      <c r="F64" s="17"/>
      <c r="G64" s="24"/>
      <c r="H64" s="17"/>
      <c r="I64" s="27"/>
      <c r="J64" s="27"/>
      <c r="K64" s="29"/>
    </row>
    <row r="65" spans="1:11" ht="134.25" customHeight="1" x14ac:dyDescent="0.25">
      <c r="A65" s="34"/>
      <c r="B65" s="13"/>
      <c r="C65" s="15"/>
      <c r="D65" s="17"/>
      <c r="E65" s="17"/>
      <c r="F65" s="17"/>
      <c r="G65" s="24"/>
      <c r="H65" s="3" t="s">
        <v>7</v>
      </c>
      <c r="I65" s="27">
        <f>I66*0.15</f>
        <v>915000000</v>
      </c>
      <c r="J65" s="27"/>
      <c r="K65" s="29"/>
    </row>
    <row r="66" spans="1:11" ht="16.5" thickBot="1" x14ac:dyDescent="0.3">
      <c r="A66" s="35"/>
      <c r="B66" s="4"/>
      <c r="C66" s="11"/>
      <c r="D66" s="4"/>
      <c r="E66" s="4"/>
      <c r="F66" s="4"/>
      <c r="G66" s="5"/>
      <c r="H66" s="4"/>
      <c r="I66" s="30">
        <v>6100000000</v>
      </c>
      <c r="J66" s="30"/>
      <c r="K66" s="6"/>
    </row>
    <row r="67" spans="1:11" ht="15" customHeight="1" x14ac:dyDescent="0.25">
      <c r="A67" s="36" t="s">
        <v>16</v>
      </c>
      <c r="B67" s="12" t="s">
        <v>59</v>
      </c>
      <c r="C67" s="14" t="s">
        <v>95</v>
      </c>
      <c r="D67" s="16" t="s">
        <v>17</v>
      </c>
      <c r="E67" s="18" t="s">
        <v>5</v>
      </c>
      <c r="F67" s="18" t="s">
        <v>101</v>
      </c>
      <c r="G67" s="25">
        <v>42615</v>
      </c>
      <c r="H67" s="16" t="s">
        <v>6</v>
      </c>
      <c r="I67" s="26">
        <f>I70*0.85</f>
        <v>1955000000</v>
      </c>
      <c r="J67" s="26"/>
      <c r="K67" s="28" t="s">
        <v>42</v>
      </c>
    </row>
    <row r="68" spans="1:11" ht="15" customHeight="1" x14ac:dyDescent="0.25">
      <c r="A68" s="34"/>
      <c r="B68" s="13"/>
      <c r="C68" s="15"/>
      <c r="D68" s="17"/>
      <c r="E68" s="17"/>
      <c r="F68" s="17"/>
      <c r="G68" s="24"/>
      <c r="H68" s="17"/>
      <c r="I68" s="27"/>
      <c r="J68" s="27"/>
      <c r="K68" s="29"/>
    </row>
    <row r="69" spans="1:11" ht="113.25" customHeight="1" x14ac:dyDescent="0.25">
      <c r="A69" s="34"/>
      <c r="B69" s="13"/>
      <c r="C69" s="15"/>
      <c r="D69" s="17"/>
      <c r="E69" s="17"/>
      <c r="F69" s="17"/>
      <c r="G69" s="24"/>
      <c r="H69" s="3" t="s">
        <v>7</v>
      </c>
      <c r="I69" s="27">
        <f>I70*0.15</f>
        <v>345000000</v>
      </c>
      <c r="J69" s="27"/>
      <c r="K69" s="29"/>
    </row>
    <row r="70" spans="1:11" ht="16.5" thickBot="1" x14ac:dyDescent="0.3">
      <c r="A70" s="35"/>
      <c r="B70" s="4"/>
      <c r="C70" s="11"/>
      <c r="D70" s="4"/>
      <c r="E70" s="4"/>
      <c r="F70" s="4"/>
      <c r="G70" s="5"/>
      <c r="H70" s="4"/>
      <c r="I70" s="30">
        <v>2300000000</v>
      </c>
      <c r="J70" s="30"/>
      <c r="K70" s="6"/>
    </row>
    <row r="71" spans="1:11" ht="15" customHeight="1" x14ac:dyDescent="0.25">
      <c r="A71" s="36" t="s">
        <v>27</v>
      </c>
      <c r="B71" s="12" t="s">
        <v>60</v>
      </c>
      <c r="C71" s="14" t="s">
        <v>112</v>
      </c>
      <c r="D71" s="16" t="s">
        <v>28</v>
      </c>
      <c r="E71" s="18" t="s">
        <v>5</v>
      </c>
      <c r="F71" s="18" t="s">
        <v>101</v>
      </c>
      <c r="G71" s="25">
        <v>42649</v>
      </c>
      <c r="H71" s="16" t="s">
        <v>6</v>
      </c>
      <c r="I71" s="26">
        <f>I74*0.85</f>
        <v>510000000</v>
      </c>
      <c r="J71" s="26"/>
      <c r="K71" s="28" t="s">
        <v>42</v>
      </c>
    </row>
    <row r="72" spans="1:11" ht="15" customHeight="1" x14ac:dyDescent="0.25">
      <c r="A72" s="34"/>
      <c r="B72" s="13"/>
      <c r="C72" s="15"/>
      <c r="D72" s="17"/>
      <c r="E72" s="17"/>
      <c r="F72" s="17"/>
      <c r="G72" s="24"/>
      <c r="H72" s="17"/>
      <c r="I72" s="27"/>
      <c r="J72" s="27"/>
      <c r="K72" s="29"/>
    </row>
    <row r="73" spans="1:11" ht="129" customHeight="1" x14ac:dyDescent="0.25">
      <c r="A73" s="34"/>
      <c r="B73" s="13"/>
      <c r="C73" s="15"/>
      <c r="D73" s="17"/>
      <c r="E73" s="17"/>
      <c r="F73" s="17"/>
      <c r="G73" s="24"/>
      <c r="H73" s="3" t="s">
        <v>7</v>
      </c>
      <c r="I73" s="27">
        <f>I74*0.15</f>
        <v>90000000</v>
      </c>
      <c r="J73" s="27"/>
      <c r="K73" s="29"/>
    </row>
    <row r="74" spans="1:11" ht="16.5" thickBot="1" x14ac:dyDescent="0.3">
      <c r="A74" s="35"/>
      <c r="B74" s="4"/>
      <c r="C74" s="11"/>
      <c r="D74" s="4"/>
      <c r="E74" s="4"/>
      <c r="F74" s="4"/>
      <c r="G74" s="5"/>
      <c r="H74" s="4"/>
      <c r="I74" s="30">
        <v>600000000</v>
      </c>
      <c r="J74" s="30"/>
      <c r="K74" s="6"/>
    </row>
    <row r="75" spans="1:11" ht="15" customHeight="1" x14ac:dyDescent="0.25">
      <c r="A75" s="36" t="s">
        <v>14</v>
      </c>
      <c r="B75" s="12" t="s">
        <v>61</v>
      </c>
      <c r="C75" s="14" t="s">
        <v>96</v>
      </c>
      <c r="D75" s="16" t="s">
        <v>15</v>
      </c>
      <c r="E75" s="18" t="s">
        <v>5</v>
      </c>
      <c r="F75" s="18" t="s">
        <v>101</v>
      </c>
      <c r="G75" s="25">
        <v>42633</v>
      </c>
      <c r="H75" s="16" t="s">
        <v>6</v>
      </c>
      <c r="I75" s="26">
        <f>I78*0.85</f>
        <v>722500000</v>
      </c>
      <c r="J75" s="26"/>
      <c r="K75" s="28" t="s">
        <v>42</v>
      </c>
    </row>
    <row r="76" spans="1:11" ht="15" customHeight="1" x14ac:dyDescent="0.25">
      <c r="A76" s="34"/>
      <c r="B76" s="13"/>
      <c r="C76" s="15"/>
      <c r="D76" s="17"/>
      <c r="E76" s="17"/>
      <c r="F76" s="17"/>
      <c r="G76" s="24"/>
      <c r="H76" s="17"/>
      <c r="I76" s="27"/>
      <c r="J76" s="27"/>
      <c r="K76" s="29"/>
    </row>
    <row r="77" spans="1:11" ht="150.75" customHeight="1" x14ac:dyDescent="0.25">
      <c r="A77" s="34"/>
      <c r="B77" s="13"/>
      <c r="C77" s="15"/>
      <c r="D77" s="17"/>
      <c r="E77" s="17"/>
      <c r="F77" s="17"/>
      <c r="G77" s="24"/>
      <c r="H77" s="3" t="s">
        <v>7</v>
      </c>
      <c r="I77" s="27">
        <f>I78*0.15</f>
        <v>127500000</v>
      </c>
      <c r="J77" s="27"/>
      <c r="K77" s="29"/>
    </row>
    <row r="78" spans="1:11" ht="16.5" thickBot="1" x14ac:dyDescent="0.3">
      <c r="A78" s="35"/>
      <c r="B78" s="4"/>
      <c r="C78" s="11"/>
      <c r="D78" s="4"/>
      <c r="E78" s="4"/>
      <c r="F78" s="4"/>
      <c r="G78" s="5"/>
      <c r="H78" s="4"/>
      <c r="I78" s="30">
        <v>850000000</v>
      </c>
      <c r="J78" s="30"/>
      <c r="K78" s="6"/>
    </row>
    <row r="79" spans="1:11" ht="15" customHeight="1" x14ac:dyDescent="0.25">
      <c r="A79" s="36" t="s">
        <v>78</v>
      </c>
      <c r="B79" s="12" t="s">
        <v>62</v>
      </c>
      <c r="C79" s="14" t="s">
        <v>116</v>
      </c>
      <c r="D79" s="16" t="s">
        <v>18</v>
      </c>
      <c r="E79" s="18" t="s">
        <v>5</v>
      </c>
      <c r="F79" s="18" t="s">
        <v>101</v>
      </c>
      <c r="G79" s="25">
        <v>42633</v>
      </c>
      <c r="H79" s="16" t="s">
        <v>6</v>
      </c>
      <c r="I79" s="26">
        <f>I82*0.85</f>
        <v>348500000</v>
      </c>
      <c r="J79" s="26"/>
      <c r="K79" s="28" t="s">
        <v>121</v>
      </c>
    </row>
    <row r="80" spans="1:11" ht="15" customHeight="1" x14ac:dyDescent="0.25">
      <c r="A80" s="34"/>
      <c r="B80" s="13"/>
      <c r="C80" s="15"/>
      <c r="D80" s="17"/>
      <c r="E80" s="17"/>
      <c r="F80" s="17"/>
      <c r="G80" s="24"/>
      <c r="H80" s="17"/>
      <c r="I80" s="27"/>
      <c r="J80" s="27"/>
      <c r="K80" s="29"/>
    </row>
    <row r="81" spans="1:11" ht="200.25" customHeight="1" x14ac:dyDescent="0.25">
      <c r="A81" s="34"/>
      <c r="B81" s="13"/>
      <c r="C81" s="15"/>
      <c r="D81" s="17"/>
      <c r="E81" s="17"/>
      <c r="F81" s="17"/>
      <c r="G81" s="24"/>
      <c r="H81" s="3" t="s">
        <v>7</v>
      </c>
      <c r="I81" s="27">
        <f>I82*0.15</f>
        <v>61500000</v>
      </c>
      <c r="J81" s="27"/>
      <c r="K81" s="29"/>
    </row>
    <row r="82" spans="1:11" ht="16.5" thickBot="1" x14ac:dyDescent="0.3">
      <c r="A82" s="35"/>
      <c r="B82" s="4"/>
      <c r="C82" s="11"/>
      <c r="D82" s="4"/>
      <c r="E82" s="4"/>
      <c r="F82" s="4"/>
      <c r="G82" s="5"/>
      <c r="H82" s="4"/>
      <c r="I82" s="30">
        <v>410000000</v>
      </c>
      <c r="J82" s="30"/>
      <c r="K82" s="6"/>
    </row>
    <row r="83" spans="1:11" ht="15" customHeight="1" x14ac:dyDescent="0.25">
      <c r="A83" s="36" t="s">
        <v>79</v>
      </c>
      <c r="B83" s="12" t="s">
        <v>63</v>
      </c>
      <c r="C83" s="14" t="s">
        <v>113</v>
      </c>
      <c r="D83" s="16" t="s">
        <v>102</v>
      </c>
      <c r="E83" s="18" t="s">
        <v>103</v>
      </c>
      <c r="F83" s="18" t="s">
        <v>101</v>
      </c>
      <c r="G83" s="25">
        <v>43098</v>
      </c>
      <c r="H83" s="16" t="s">
        <v>6</v>
      </c>
      <c r="I83" s="26">
        <f>I86*0.85</f>
        <v>850000000</v>
      </c>
      <c r="J83" s="26"/>
      <c r="K83" s="28" t="s">
        <v>42</v>
      </c>
    </row>
    <row r="84" spans="1:11" ht="15" customHeight="1" x14ac:dyDescent="0.25">
      <c r="A84" s="34"/>
      <c r="B84" s="13"/>
      <c r="C84" s="15"/>
      <c r="D84" s="17"/>
      <c r="E84" s="17"/>
      <c r="F84" s="17"/>
      <c r="G84" s="24"/>
      <c r="H84" s="17"/>
      <c r="I84" s="27"/>
      <c r="J84" s="27"/>
      <c r="K84" s="29"/>
    </row>
    <row r="85" spans="1:11" ht="69.75" customHeight="1" x14ac:dyDescent="0.25">
      <c r="A85" s="34"/>
      <c r="B85" s="13"/>
      <c r="C85" s="15"/>
      <c r="D85" s="17"/>
      <c r="E85" s="17"/>
      <c r="F85" s="17"/>
      <c r="G85" s="24"/>
      <c r="H85" s="3" t="s">
        <v>7</v>
      </c>
      <c r="I85" s="27">
        <f>I86*0.15</f>
        <v>150000000</v>
      </c>
      <c r="J85" s="27"/>
      <c r="K85" s="29"/>
    </row>
    <row r="86" spans="1:11" ht="16.5" thickBot="1" x14ac:dyDescent="0.3">
      <c r="A86" s="35"/>
      <c r="B86" s="4"/>
      <c r="C86" s="11"/>
      <c r="D86" s="4"/>
      <c r="E86" s="4"/>
      <c r="F86" s="4"/>
      <c r="G86" s="5"/>
      <c r="H86" s="4"/>
      <c r="I86" s="30">
        <v>1000000000</v>
      </c>
      <c r="J86" s="30"/>
      <c r="K86" s="6"/>
    </row>
    <row r="87" spans="1:11" ht="15" customHeight="1" x14ac:dyDescent="0.25">
      <c r="A87" s="36" t="s">
        <v>80</v>
      </c>
      <c r="B87" s="12" t="s">
        <v>64</v>
      </c>
      <c r="C87" s="14" t="s">
        <v>97</v>
      </c>
      <c r="D87" s="16" t="s">
        <v>104</v>
      </c>
      <c r="E87" s="18" t="s">
        <v>107</v>
      </c>
      <c r="F87" s="18" t="s">
        <v>101</v>
      </c>
      <c r="G87" s="25">
        <v>42663</v>
      </c>
      <c r="H87" s="16" t="s">
        <v>6</v>
      </c>
      <c r="I87" s="26">
        <f>I90*0.85</f>
        <v>2465000000</v>
      </c>
      <c r="J87" s="26"/>
      <c r="K87" s="28" t="s">
        <v>42</v>
      </c>
    </row>
    <row r="88" spans="1:11" ht="15" customHeight="1" x14ac:dyDescent="0.25">
      <c r="A88" s="34"/>
      <c r="B88" s="13"/>
      <c r="C88" s="15"/>
      <c r="D88" s="17"/>
      <c r="E88" s="17"/>
      <c r="F88" s="17"/>
      <c r="G88" s="24"/>
      <c r="H88" s="17"/>
      <c r="I88" s="27"/>
      <c r="J88" s="27"/>
      <c r="K88" s="29"/>
    </row>
    <row r="89" spans="1:11" ht="277.5" customHeight="1" x14ac:dyDescent="0.25">
      <c r="A89" s="34"/>
      <c r="B89" s="13"/>
      <c r="C89" s="15"/>
      <c r="D89" s="17"/>
      <c r="E89" s="17"/>
      <c r="F89" s="17"/>
      <c r="G89" s="24"/>
      <c r="H89" s="3" t="s">
        <v>7</v>
      </c>
      <c r="I89" s="27">
        <f>I90*0.15</f>
        <v>435000000</v>
      </c>
      <c r="J89" s="27"/>
      <c r="K89" s="29"/>
    </row>
    <row r="90" spans="1:11" ht="16.5" thickBot="1" x14ac:dyDescent="0.3">
      <c r="A90" s="35"/>
      <c r="B90" s="4"/>
      <c r="C90" s="11"/>
      <c r="D90" s="4"/>
      <c r="E90" s="4"/>
      <c r="F90" s="4"/>
      <c r="G90" s="5"/>
      <c r="H90" s="4"/>
      <c r="I90" s="30">
        <v>2900000000</v>
      </c>
      <c r="J90" s="30"/>
      <c r="K90" s="6"/>
    </row>
    <row r="91" spans="1:11" ht="15" customHeight="1" x14ac:dyDescent="0.25">
      <c r="A91" s="36" t="s">
        <v>81</v>
      </c>
      <c r="B91" s="12" t="s">
        <v>30</v>
      </c>
      <c r="C91" s="14" t="s">
        <v>114</v>
      </c>
      <c r="D91" s="16" t="s">
        <v>31</v>
      </c>
      <c r="E91" s="18" t="s">
        <v>108</v>
      </c>
      <c r="F91" s="18" t="s">
        <v>101</v>
      </c>
      <c r="G91" s="25">
        <v>42597</v>
      </c>
      <c r="H91" s="16" t="s">
        <v>32</v>
      </c>
      <c r="I91" s="32">
        <f>I94*0.809</f>
        <v>4206800000.0000005</v>
      </c>
      <c r="J91" s="32"/>
      <c r="K91" s="28" t="s">
        <v>42</v>
      </c>
    </row>
    <row r="92" spans="1:11" ht="15" customHeight="1" x14ac:dyDescent="0.25">
      <c r="A92" s="34"/>
      <c r="B92" s="13"/>
      <c r="C92" s="15"/>
      <c r="D92" s="17"/>
      <c r="E92" s="17"/>
      <c r="F92" s="17"/>
      <c r="G92" s="24"/>
      <c r="H92" s="17"/>
      <c r="I92" s="27"/>
      <c r="J92" s="27"/>
      <c r="K92" s="29"/>
    </row>
    <row r="93" spans="1:11" ht="277.5" customHeight="1" x14ac:dyDescent="0.25">
      <c r="A93" s="34"/>
      <c r="B93" s="13"/>
      <c r="C93" s="15"/>
      <c r="D93" s="17"/>
      <c r="E93" s="17"/>
      <c r="F93" s="17"/>
      <c r="G93" s="24"/>
      <c r="H93" s="3" t="s">
        <v>33</v>
      </c>
      <c r="I93" s="27">
        <f>I94*0.191</f>
        <v>993200000</v>
      </c>
      <c r="J93" s="27"/>
      <c r="K93" s="29"/>
    </row>
    <row r="94" spans="1:11" ht="16.5" thickBot="1" x14ac:dyDescent="0.3">
      <c r="A94" s="35"/>
      <c r="B94" s="4"/>
      <c r="C94" s="11"/>
      <c r="D94" s="4"/>
      <c r="E94" s="4"/>
      <c r="F94" s="4"/>
      <c r="G94" s="5"/>
      <c r="H94" s="4"/>
      <c r="I94" s="30">
        <v>5200000000</v>
      </c>
      <c r="J94" s="30"/>
      <c r="K94" s="6"/>
    </row>
    <row r="95" spans="1:11" ht="15" customHeight="1" x14ac:dyDescent="0.25">
      <c r="A95" s="36" t="s">
        <v>99</v>
      </c>
      <c r="B95" s="12" t="s">
        <v>98</v>
      </c>
      <c r="C95" s="14" t="s">
        <v>100</v>
      </c>
      <c r="D95" s="16" t="s">
        <v>105</v>
      </c>
      <c r="E95" s="18" t="s">
        <v>106</v>
      </c>
      <c r="F95" s="18" t="s">
        <v>101</v>
      </c>
      <c r="G95" s="25">
        <v>42900</v>
      </c>
      <c r="H95" s="16" t="s">
        <v>6</v>
      </c>
      <c r="I95" s="26">
        <f>I98*0.85</f>
        <v>4721673243.3000002</v>
      </c>
      <c r="J95" s="26"/>
      <c r="K95" s="28" t="s">
        <v>42</v>
      </c>
    </row>
    <row r="96" spans="1:11" ht="15" customHeight="1" x14ac:dyDescent="0.25">
      <c r="A96" s="34"/>
      <c r="B96" s="13"/>
      <c r="C96" s="15"/>
      <c r="D96" s="17"/>
      <c r="E96" s="17"/>
      <c r="F96" s="17"/>
      <c r="G96" s="24"/>
      <c r="H96" s="17"/>
      <c r="I96" s="27"/>
      <c r="J96" s="27"/>
      <c r="K96" s="29"/>
    </row>
    <row r="97" spans="1:11" ht="86.25" customHeight="1" x14ac:dyDescent="0.25">
      <c r="A97" s="34"/>
      <c r="B97" s="13"/>
      <c r="C97" s="15"/>
      <c r="D97" s="17"/>
      <c r="E97" s="17"/>
      <c r="F97" s="17"/>
      <c r="G97" s="24"/>
      <c r="H97" s="3" t="s">
        <v>7</v>
      </c>
      <c r="I97" s="27">
        <f>I98*0.15</f>
        <v>833236454.69999993</v>
      </c>
      <c r="J97" s="27"/>
      <c r="K97" s="29"/>
    </row>
    <row r="98" spans="1:11" ht="16.5" thickBot="1" x14ac:dyDescent="0.3">
      <c r="A98" s="35"/>
      <c r="B98" s="4"/>
      <c r="C98" s="11"/>
      <c r="D98" s="4"/>
      <c r="E98" s="4"/>
      <c r="F98" s="4"/>
      <c r="G98" s="5"/>
      <c r="H98" s="4"/>
      <c r="I98" s="30">
        <v>5554909698</v>
      </c>
      <c r="J98" s="30"/>
      <c r="K98" s="6"/>
    </row>
    <row r="99" spans="1:11" x14ac:dyDescent="0.25">
      <c r="A99" s="36" t="s">
        <v>118</v>
      </c>
      <c r="B99" s="12" t="s">
        <v>117</v>
      </c>
      <c r="C99" s="14" t="s">
        <v>120</v>
      </c>
      <c r="D99" s="16" t="s">
        <v>119</v>
      </c>
      <c r="E99" s="18" t="s">
        <v>5</v>
      </c>
      <c r="F99" s="18" t="s">
        <v>101</v>
      </c>
      <c r="G99" s="25">
        <v>43077</v>
      </c>
      <c r="H99" s="16" t="s">
        <v>6</v>
      </c>
      <c r="I99" s="26">
        <f>I102*0.85</f>
        <v>112236595.05</v>
      </c>
      <c r="J99" s="26"/>
      <c r="K99" s="28" t="s">
        <v>121</v>
      </c>
    </row>
    <row r="100" spans="1:11" x14ac:dyDescent="0.25">
      <c r="A100" s="34"/>
      <c r="B100" s="13"/>
      <c r="C100" s="15"/>
      <c r="D100" s="17"/>
      <c r="E100" s="17"/>
      <c r="F100" s="17"/>
      <c r="G100" s="24"/>
      <c r="H100" s="17"/>
      <c r="I100" s="27"/>
      <c r="J100" s="27"/>
      <c r="K100" s="29"/>
    </row>
    <row r="101" spans="1:11" ht="57" customHeight="1" x14ac:dyDescent="0.25">
      <c r="A101" s="34"/>
      <c r="B101" s="13"/>
      <c r="C101" s="15"/>
      <c r="D101" s="17"/>
      <c r="E101" s="17"/>
      <c r="F101" s="17"/>
      <c r="G101" s="24"/>
      <c r="H101" s="3" t="s">
        <v>7</v>
      </c>
      <c r="I101" s="27">
        <f>I102*0.15</f>
        <v>19806457.949999999</v>
      </c>
      <c r="J101" s="27"/>
      <c r="K101" s="29"/>
    </row>
    <row r="102" spans="1:11" ht="16.5" thickBot="1" x14ac:dyDescent="0.3">
      <c r="A102" s="35"/>
      <c r="B102" s="4"/>
      <c r="C102" s="11"/>
      <c r="D102" s="4"/>
      <c r="E102" s="4"/>
      <c r="F102" s="4"/>
      <c r="G102" s="5"/>
      <c r="H102" s="4"/>
      <c r="I102" s="30">
        <v>132043053</v>
      </c>
      <c r="J102" s="30"/>
      <c r="K102" s="6"/>
    </row>
  </sheetData>
  <mergeCells count="303">
    <mergeCell ref="I102:J102"/>
    <mergeCell ref="A1:D1"/>
    <mergeCell ref="A99:A101"/>
    <mergeCell ref="B99:B101"/>
    <mergeCell ref="C99:C101"/>
    <mergeCell ref="D99:D101"/>
    <mergeCell ref="E99:E101"/>
    <mergeCell ref="F99:F101"/>
    <mergeCell ref="G99:G101"/>
    <mergeCell ref="H99:H100"/>
    <mergeCell ref="I99:J100"/>
    <mergeCell ref="G91:G93"/>
    <mergeCell ref="H91:H92"/>
    <mergeCell ref="I91:J92"/>
    <mergeCell ref="G87:G89"/>
    <mergeCell ref="H87:H88"/>
    <mergeCell ref="I87:J88"/>
    <mergeCell ref="G83:G85"/>
    <mergeCell ref="H83:H84"/>
    <mergeCell ref="I83:J84"/>
    <mergeCell ref="G79:G81"/>
    <mergeCell ref="H79:H80"/>
    <mergeCell ref="I79:J80"/>
    <mergeCell ref="G75:G77"/>
    <mergeCell ref="K99:K101"/>
    <mergeCell ref="I101:J101"/>
    <mergeCell ref="G95:G97"/>
    <mergeCell ref="H95:H96"/>
    <mergeCell ref="I95:J96"/>
    <mergeCell ref="K95:K97"/>
    <mergeCell ref="I97:J97"/>
    <mergeCell ref="I98:J98"/>
    <mergeCell ref="A95:A97"/>
    <mergeCell ref="B95:B97"/>
    <mergeCell ref="C95:C97"/>
    <mergeCell ref="D95:D97"/>
    <mergeCell ref="E95:E97"/>
    <mergeCell ref="F95:F97"/>
    <mergeCell ref="K91:K93"/>
    <mergeCell ref="I93:J93"/>
    <mergeCell ref="I94:J94"/>
    <mergeCell ref="A91:A93"/>
    <mergeCell ref="B91:B93"/>
    <mergeCell ref="C91:C93"/>
    <mergeCell ref="D91:D93"/>
    <mergeCell ref="E91:E93"/>
    <mergeCell ref="F91:F93"/>
    <mergeCell ref="K87:K89"/>
    <mergeCell ref="I89:J89"/>
    <mergeCell ref="I90:J90"/>
    <mergeCell ref="A87:A89"/>
    <mergeCell ref="B87:B89"/>
    <mergeCell ref="C87:C89"/>
    <mergeCell ref="D87:D89"/>
    <mergeCell ref="E87:E89"/>
    <mergeCell ref="F87:F89"/>
    <mergeCell ref="K83:K85"/>
    <mergeCell ref="I85:J85"/>
    <mergeCell ref="I86:J86"/>
    <mergeCell ref="A83:A85"/>
    <mergeCell ref="B83:B85"/>
    <mergeCell ref="C83:C85"/>
    <mergeCell ref="D83:D85"/>
    <mergeCell ref="E83:E85"/>
    <mergeCell ref="F83:F85"/>
    <mergeCell ref="K79:K81"/>
    <mergeCell ref="I81:J81"/>
    <mergeCell ref="I82:J82"/>
    <mergeCell ref="A79:A81"/>
    <mergeCell ref="B79:B81"/>
    <mergeCell ref="C79:C81"/>
    <mergeCell ref="D79:D81"/>
    <mergeCell ref="E79:E81"/>
    <mergeCell ref="F79:F81"/>
    <mergeCell ref="H75:H76"/>
    <mergeCell ref="I75:J76"/>
    <mergeCell ref="K75:K77"/>
    <mergeCell ref="I77:J77"/>
    <mergeCell ref="I78:J78"/>
    <mergeCell ref="A75:A77"/>
    <mergeCell ref="B75:B77"/>
    <mergeCell ref="C75:C77"/>
    <mergeCell ref="D75:D77"/>
    <mergeCell ref="E75:E77"/>
    <mergeCell ref="F75:F77"/>
    <mergeCell ref="G71:G73"/>
    <mergeCell ref="H71:H72"/>
    <mergeCell ref="I71:J72"/>
    <mergeCell ref="K71:K73"/>
    <mergeCell ref="I73:J73"/>
    <mergeCell ref="I74:J74"/>
    <mergeCell ref="A71:A73"/>
    <mergeCell ref="B71:B73"/>
    <mergeCell ref="C71:C73"/>
    <mergeCell ref="D71:D73"/>
    <mergeCell ref="E71:E73"/>
    <mergeCell ref="F71:F73"/>
    <mergeCell ref="G67:G69"/>
    <mergeCell ref="H67:H68"/>
    <mergeCell ref="I67:J68"/>
    <mergeCell ref="K67:K69"/>
    <mergeCell ref="I69:J69"/>
    <mergeCell ref="I70:J70"/>
    <mergeCell ref="A67:A69"/>
    <mergeCell ref="B67:B69"/>
    <mergeCell ref="C67:C69"/>
    <mergeCell ref="D67:D69"/>
    <mergeCell ref="E67:E69"/>
    <mergeCell ref="F67:F69"/>
    <mergeCell ref="G63:G65"/>
    <mergeCell ref="H63:H64"/>
    <mergeCell ref="I63:J64"/>
    <mergeCell ref="K63:K65"/>
    <mergeCell ref="I65:J65"/>
    <mergeCell ref="I66:J66"/>
    <mergeCell ref="A63:A65"/>
    <mergeCell ref="B63:B65"/>
    <mergeCell ref="C63:C65"/>
    <mergeCell ref="D63:D65"/>
    <mergeCell ref="E63:E65"/>
    <mergeCell ref="F63:F65"/>
    <mergeCell ref="G59:G61"/>
    <mergeCell ref="H59:H60"/>
    <mergeCell ref="I59:J60"/>
    <mergeCell ref="K59:K61"/>
    <mergeCell ref="I61:J61"/>
    <mergeCell ref="I62:J62"/>
    <mergeCell ref="A59:A61"/>
    <mergeCell ref="B59:B61"/>
    <mergeCell ref="C59:C61"/>
    <mergeCell ref="D59:D61"/>
    <mergeCell ref="E59:E61"/>
    <mergeCell ref="F59:F61"/>
    <mergeCell ref="G55:G57"/>
    <mergeCell ref="H55:H56"/>
    <mergeCell ref="I55:J56"/>
    <mergeCell ref="K55:K57"/>
    <mergeCell ref="I57:J57"/>
    <mergeCell ref="I58:J58"/>
    <mergeCell ref="A55:A57"/>
    <mergeCell ref="B55:B57"/>
    <mergeCell ref="C55:C57"/>
    <mergeCell ref="D55:D57"/>
    <mergeCell ref="E55:E57"/>
    <mergeCell ref="F55:F57"/>
    <mergeCell ref="G51:G53"/>
    <mergeCell ref="H51:H52"/>
    <mergeCell ref="I51:J52"/>
    <mergeCell ref="K51:K53"/>
    <mergeCell ref="I53:J53"/>
    <mergeCell ref="I54:J54"/>
    <mergeCell ref="A51:A53"/>
    <mergeCell ref="B51:B53"/>
    <mergeCell ref="C51:C53"/>
    <mergeCell ref="D51:D53"/>
    <mergeCell ref="E51:E53"/>
    <mergeCell ref="F51:F53"/>
    <mergeCell ref="G47:G49"/>
    <mergeCell ref="H47:H48"/>
    <mergeCell ref="I47:J48"/>
    <mergeCell ref="K47:K49"/>
    <mergeCell ref="I49:J49"/>
    <mergeCell ref="I50:J50"/>
    <mergeCell ref="A47:A49"/>
    <mergeCell ref="B47:B49"/>
    <mergeCell ref="C47:C49"/>
    <mergeCell ref="D47:D49"/>
    <mergeCell ref="E47:E49"/>
    <mergeCell ref="F47:F49"/>
    <mergeCell ref="G43:G45"/>
    <mergeCell ref="H43:H44"/>
    <mergeCell ref="I43:J44"/>
    <mergeCell ref="K43:K45"/>
    <mergeCell ref="I45:J45"/>
    <mergeCell ref="I46:J46"/>
    <mergeCell ref="A43:A45"/>
    <mergeCell ref="B43:B45"/>
    <mergeCell ref="C43:C45"/>
    <mergeCell ref="D43:D45"/>
    <mergeCell ref="E43:E45"/>
    <mergeCell ref="F43:F45"/>
    <mergeCell ref="G39:G41"/>
    <mergeCell ref="H39:H40"/>
    <mergeCell ref="I39:J40"/>
    <mergeCell ref="K39:K41"/>
    <mergeCell ref="I41:J41"/>
    <mergeCell ref="I42:J42"/>
    <mergeCell ref="A39:A41"/>
    <mergeCell ref="B39:B41"/>
    <mergeCell ref="C39:C41"/>
    <mergeCell ref="D39:D41"/>
    <mergeCell ref="E39:E41"/>
    <mergeCell ref="F39:F41"/>
    <mergeCell ref="G35:G37"/>
    <mergeCell ref="H35:H36"/>
    <mergeCell ref="I35:J36"/>
    <mergeCell ref="K35:K37"/>
    <mergeCell ref="I37:J37"/>
    <mergeCell ref="I38:J38"/>
    <mergeCell ref="A35:A37"/>
    <mergeCell ref="B35:B37"/>
    <mergeCell ref="C35:C37"/>
    <mergeCell ref="D35:D37"/>
    <mergeCell ref="E35:E37"/>
    <mergeCell ref="F35:F37"/>
    <mergeCell ref="G31:G33"/>
    <mergeCell ref="H31:H32"/>
    <mergeCell ref="I31:J32"/>
    <mergeCell ref="K31:K33"/>
    <mergeCell ref="I33:J33"/>
    <mergeCell ref="I34:J34"/>
    <mergeCell ref="A31:A33"/>
    <mergeCell ref="B31:B33"/>
    <mergeCell ref="C31:C33"/>
    <mergeCell ref="D31:D33"/>
    <mergeCell ref="E31:E33"/>
    <mergeCell ref="F31:F33"/>
    <mergeCell ref="G27:G29"/>
    <mergeCell ref="H27:H28"/>
    <mergeCell ref="I27:J28"/>
    <mergeCell ref="K27:K29"/>
    <mergeCell ref="I29:J29"/>
    <mergeCell ref="I30:J30"/>
    <mergeCell ref="A27:A29"/>
    <mergeCell ref="B27:B29"/>
    <mergeCell ref="C27:C29"/>
    <mergeCell ref="D27:D29"/>
    <mergeCell ref="E27:E29"/>
    <mergeCell ref="F27:F29"/>
    <mergeCell ref="G23:G25"/>
    <mergeCell ref="H23:H24"/>
    <mergeCell ref="I23:J24"/>
    <mergeCell ref="K23:K25"/>
    <mergeCell ref="I25:J25"/>
    <mergeCell ref="I26:J26"/>
    <mergeCell ref="A23:A25"/>
    <mergeCell ref="B23:B25"/>
    <mergeCell ref="C23:C25"/>
    <mergeCell ref="D23:D25"/>
    <mergeCell ref="E23:E25"/>
    <mergeCell ref="F23:F25"/>
    <mergeCell ref="G19:G21"/>
    <mergeCell ref="H19:H20"/>
    <mergeCell ref="I19:J20"/>
    <mergeCell ref="K19:K21"/>
    <mergeCell ref="I21:J21"/>
    <mergeCell ref="I22:J22"/>
    <mergeCell ref="A19:A21"/>
    <mergeCell ref="B19:B21"/>
    <mergeCell ref="C19:C21"/>
    <mergeCell ref="D19:D21"/>
    <mergeCell ref="E19:E21"/>
    <mergeCell ref="F19:F21"/>
    <mergeCell ref="K15:K17"/>
    <mergeCell ref="I17:J17"/>
    <mergeCell ref="I18:J18"/>
    <mergeCell ref="A15:A17"/>
    <mergeCell ref="B15:B17"/>
    <mergeCell ref="C15:C17"/>
    <mergeCell ref="D15:D17"/>
    <mergeCell ref="E15:E17"/>
    <mergeCell ref="F15:F17"/>
    <mergeCell ref="I14:J14"/>
    <mergeCell ref="A11:A13"/>
    <mergeCell ref="B11:B13"/>
    <mergeCell ref="C11:C13"/>
    <mergeCell ref="D11:D13"/>
    <mergeCell ref="E11:E13"/>
    <mergeCell ref="F11:F13"/>
    <mergeCell ref="G15:G17"/>
    <mergeCell ref="H15:H16"/>
    <mergeCell ref="I15:J16"/>
    <mergeCell ref="K7:K9"/>
    <mergeCell ref="I9:J9"/>
    <mergeCell ref="I10:J10"/>
    <mergeCell ref="I3:J4"/>
    <mergeCell ref="K3:K5"/>
    <mergeCell ref="I5:J5"/>
    <mergeCell ref="I6:J6"/>
    <mergeCell ref="G11:G13"/>
    <mergeCell ref="H11:H12"/>
    <mergeCell ref="I11:J12"/>
    <mergeCell ref="K11:K13"/>
    <mergeCell ref="I13:J13"/>
    <mergeCell ref="A7:A9"/>
    <mergeCell ref="B7:B9"/>
    <mergeCell ref="C7:C9"/>
    <mergeCell ref="D7:D9"/>
    <mergeCell ref="E7:E9"/>
    <mergeCell ref="F7:F9"/>
    <mergeCell ref="E2:F2"/>
    <mergeCell ref="I2:J2"/>
    <mergeCell ref="A3:A5"/>
    <mergeCell ref="B3:B5"/>
    <mergeCell ref="C3:C5"/>
    <mergeCell ref="D3:D5"/>
    <mergeCell ref="E3:E5"/>
    <mergeCell ref="F3:F5"/>
    <mergeCell ref="G3:G5"/>
    <mergeCell ref="H3:H4"/>
    <mergeCell ref="G7:G9"/>
    <mergeCell ref="H7:H8"/>
    <mergeCell ref="I7:J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Vida Gábor</dc:creator>
  <cp:lastModifiedBy>Vida Gábor</cp:lastModifiedBy>
  <dcterms:created xsi:type="dcterms:W3CDTF">2019-02-15T09:53:41Z</dcterms:created>
  <dcterms:modified xsi:type="dcterms:W3CDTF">2020-04-01T12:31:41Z</dcterms:modified>
</cp:coreProperties>
</file>